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54" firstSheet="3" activeTab="9"/>
  </bookViews>
  <sheets>
    <sheet name="აჭარა ავტოგაზი" sheetId="1" r:id="rId1"/>
    <sheet name="ახალგაზი" sheetId="2" r:id="rId2"/>
    <sheet name="მობილგორიგაზი" sheetId="3" r:id="rId3"/>
    <sheet name="მტკვარი ენერჯი" sheetId="4" r:id="rId4"/>
    <sheet name="ნეოგაზი" sheetId="5" r:id="rId5"/>
    <sheet name="საქნახშირი" sheetId="6" r:id="rId6"/>
    <sheet name="სსეკ" sheetId="8" r:id="rId7"/>
    <sheet name="ქამქი" sheetId="9" r:id="rId8"/>
    <sheet name="ჯორჯიან ბაზალტი" sheetId="10" r:id="rId9"/>
    <sheet name="საერთო ჯამი" sheetId="11" r:id="rId10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0" l="1"/>
  <c r="N41" i="9"/>
  <c r="J363" i="8"/>
  <c r="J360" i="8"/>
  <c r="J303" i="8"/>
  <c r="J253" i="8"/>
  <c r="J207" i="8"/>
  <c r="J160" i="8"/>
  <c r="J114" i="8"/>
  <c r="J64" i="8"/>
  <c r="J14" i="8"/>
  <c r="AF54" i="6"/>
  <c r="J31" i="5"/>
  <c r="S50" i="4"/>
  <c r="J31" i="3"/>
  <c r="J26" i="2"/>
  <c r="J33" i="1"/>
  <c r="J47" i="10" l="1"/>
  <c r="J42" i="10"/>
  <c r="J39" i="10"/>
  <c r="J36" i="10"/>
  <c r="J34" i="10"/>
  <c r="J31" i="10"/>
  <c r="J30" i="10"/>
  <c r="J26" i="10"/>
  <c r="J23" i="10"/>
  <c r="J19" i="10"/>
  <c r="J16" i="10"/>
  <c r="J13" i="10"/>
  <c r="J9" i="10"/>
  <c r="J6" i="10"/>
  <c r="N40" i="9"/>
  <c r="N39" i="9"/>
  <c r="N36" i="9"/>
  <c r="N33" i="9"/>
  <c r="N29" i="9"/>
  <c r="N26" i="9"/>
  <c r="N22" i="9"/>
  <c r="N19" i="9"/>
  <c r="N15" i="9"/>
  <c r="N10" i="9"/>
  <c r="N7" i="9"/>
  <c r="N5" i="9"/>
  <c r="J358" i="8"/>
  <c r="J356" i="8"/>
  <c r="J355" i="8"/>
  <c r="J351" i="8"/>
  <c r="J349" i="8"/>
  <c r="J345" i="8"/>
  <c r="J342" i="8"/>
  <c r="J339" i="8"/>
  <c r="J336" i="8"/>
  <c r="J335" i="8"/>
  <c r="J331" i="8"/>
  <c r="J328" i="8"/>
  <c r="J324" i="8"/>
  <c r="J321" i="8"/>
  <c r="J318" i="8"/>
  <c r="J316" i="8"/>
  <c r="J312" i="8"/>
  <c r="J300" i="8"/>
  <c r="J298" i="8"/>
  <c r="J297" i="8"/>
  <c r="J293" i="8"/>
  <c r="J290" i="8"/>
  <c r="J287" i="8"/>
  <c r="J284" i="8"/>
  <c r="J283" i="8"/>
  <c r="J279" i="8"/>
  <c r="J276" i="8"/>
  <c r="J272" i="8"/>
  <c r="J269" i="8"/>
  <c r="J266" i="8"/>
  <c r="J264" i="8"/>
  <c r="J261" i="8"/>
  <c r="J250" i="8"/>
  <c r="J249" i="8"/>
  <c r="J248" i="8"/>
  <c r="J244" i="8"/>
  <c r="J241" i="8"/>
  <c r="J238" i="8"/>
  <c r="J235" i="8"/>
  <c r="J234" i="8"/>
  <c r="J230" i="8"/>
  <c r="J227" i="8"/>
  <c r="J223" i="8"/>
  <c r="J220" i="8"/>
  <c r="J217" i="8"/>
  <c r="J215" i="8"/>
  <c r="J204" i="8"/>
  <c r="J202" i="8"/>
  <c r="J201" i="8"/>
  <c r="J197" i="8"/>
  <c r="J194" i="8"/>
  <c r="J191" i="8"/>
  <c r="J188" i="8"/>
  <c r="J187" i="8"/>
  <c r="J183" i="8"/>
  <c r="J180" i="8"/>
  <c r="J176" i="8"/>
  <c r="J173" i="8"/>
  <c r="J170" i="8"/>
  <c r="J168" i="8"/>
  <c r="J157" i="8"/>
  <c r="J155" i="8"/>
  <c r="J154" i="8"/>
  <c r="J150" i="8"/>
  <c r="J147" i="8"/>
  <c r="J144" i="8"/>
  <c r="J141" i="8"/>
  <c r="J140" i="8"/>
  <c r="J136" i="8"/>
  <c r="J133" i="8"/>
  <c r="J129" i="8"/>
  <c r="J126" i="8"/>
  <c r="J123" i="8"/>
  <c r="J121" i="8"/>
  <c r="J111" i="8"/>
  <c r="J109" i="8"/>
  <c r="J108" i="8"/>
  <c r="J104" i="8"/>
  <c r="J101" i="8"/>
  <c r="J98" i="8"/>
  <c r="J95" i="8"/>
  <c r="J94" i="8"/>
  <c r="J90" i="8"/>
  <c r="J87" i="8"/>
  <c r="J83" i="8"/>
  <c r="J80" i="8"/>
  <c r="J77" i="8"/>
  <c r="J75" i="8"/>
  <c r="J72" i="8"/>
  <c r="J54" i="8"/>
  <c r="J52" i="8"/>
  <c r="J49" i="8"/>
  <c r="J46" i="8"/>
  <c r="J45" i="8"/>
  <c r="J61" i="8"/>
  <c r="J59" i="8"/>
  <c r="J58" i="8"/>
  <c r="J41" i="8"/>
  <c r="J38" i="8"/>
  <c r="J34" i="8"/>
  <c r="J31" i="8"/>
  <c r="J28" i="8" l="1"/>
  <c r="J26" i="8"/>
  <c r="J23" i="8"/>
  <c r="J13" i="8"/>
  <c r="J12" i="8"/>
  <c r="J11" i="8"/>
  <c r="J7" i="8"/>
  <c r="AF53" i="6"/>
  <c r="AF52" i="6"/>
  <c r="AF48" i="6"/>
  <c r="AF45" i="6"/>
  <c r="AF42" i="6"/>
  <c r="AF39" i="6"/>
  <c r="AF36" i="6"/>
  <c r="AF34" i="6"/>
  <c r="AF33" i="6"/>
  <c r="AF29" i="6"/>
  <c r="AF27" i="6"/>
  <c r="AF22" i="6"/>
  <c r="AF19" i="6"/>
  <c r="AF16" i="6"/>
  <c r="AF11" i="6"/>
  <c r="AF8" i="6"/>
  <c r="AF5" i="6"/>
  <c r="J29" i="5"/>
  <c r="J25" i="5"/>
  <c r="J22" i="5"/>
  <c r="J18" i="5"/>
  <c r="J16" i="5"/>
  <c r="J12" i="5"/>
  <c r="J9" i="5"/>
  <c r="J6" i="5"/>
  <c r="S49" i="4"/>
  <c r="S48" i="4"/>
  <c r="S44" i="4"/>
  <c r="S37" i="4"/>
  <c r="S35" i="4"/>
  <c r="S32" i="4"/>
  <c r="S29" i="4"/>
  <c r="S25" i="4"/>
  <c r="S23" i="4"/>
  <c r="S18" i="4"/>
  <c r="S15" i="4"/>
  <c r="S11" i="4"/>
  <c r="S8" i="4"/>
  <c r="S5" i="4"/>
  <c r="J27" i="3"/>
  <c r="J30" i="3"/>
  <c r="J24" i="3"/>
  <c r="J20" i="3"/>
  <c r="J17" i="3"/>
  <c r="J13" i="3"/>
  <c r="J11" i="3"/>
  <c r="J8" i="3"/>
  <c r="J5" i="3"/>
  <c r="J25" i="2"/>
  <c r="J23" i="2"/>
  <c r="J20" i="2"/>
  <c r="J17" i="2"/>
  <c r="J14" i="2" l="1"/>
  <c r="J10" i="2"/>
  <c r="J8" i="2"/>
  <c r="J5" i="2"/>
  <c r="J32" i="1"/>
  <c r="J28" i="1"/>
  <c r="J25" i="1"/>
  <c r="J22" i="1"/>
  <c r="J18" i="1"/>
  <c r="J15" i="1"/>
  <c r="J11" i="1"/>
  <c r="J9" i="1"/>
  <c r="J5" i="1"/>
  <c r="C10" i="11" l="1"/>
  <c r="C9" i="11"/>
  <c r="C7" i="11"/>
  <c r="C6" i="11"/>
  <c r="C5" i="11"/>
  <c r="C3" i="11"/>
  <c r="C2" i="11"/>
  <c r="C4" i="11" l="1"/>
  <c r="C8" i="11"/>
  <c r="C11" i="11" s="1"/>
</calcChain>
</file>

<file path=xl/sharedStrings.xml><?xml version="1.0" encoding="utf-8"?>
<sst xmlns="http://schemas.openxmlformats.org/spreadsheetml/2006/main" count="1995" uniqueCount="278">
  <si>
    <t>ნარჩენის კოდი</t>
  </si>
  <si>
    <t>ნარჩენის დასახელება</t>
  </si>
  <si>
    <t>ნარჩენის ფიზიკური მდგომარეობა</t>
  </si>
  <si>
    <t>სახიფათო</t>
  </si>
  <si>
    <t>დიახ/არა</t>
  </si>
  <si>
    <t>სახიფათოობის მახასიათებელი</t>
  </si>
  <si>
    <t>განთავსება/აღდგენის ოპერაციის კოდი</t>
  </si>
  <si>
    <t>ნარჩენები, რომლებიც წარმოიქმნება ზედაპირის დამფერავი საშუალებების (საღებავები, ლაქები და მოჭიქვისას და ემალირებისას გამოყენებული საშუალებები), წებოვანი ნივთიერებების/შემკრავი მასალების, ლუქის დასადები მასალების და საბეჭდი მელნის წარმოების, მიღების, მიწოდებისა და გამოყენებისას (MFSU) - ჯგუფის კოდი 08</t>
  </si>
  <si>
    <t>08 01 საღებავების და ლაქების წარმოების, მიღების, მიწოდების, გამოყენებისა და მოცილების პროცესში წარმოქმნილი ნარჩენები</t>
  </si>
  <si>
    <t>08 01 11*</t>
  </si>
  <si>
    <t>ნარჩენი საღებავი და ლაქი, რომელიც შეიცავს ორგანულ გამხსნელებს ან სხვა სახიფათო ქიმიურ ნივთიერებებს</t>
  </si>
  <si>
    <t>მყარი</t>
  </si>
  <si>
    <t>დიახ</t>
  </si>
  <si>
    <t>H-3B – აალებადი</t>
  </si>
  <si>
    <t>H 5 – მავნე</t>
  </si>
  <si>
    <t>D10</t>
  </si>
  <si>
    <t>ზეთის ნარჩენები (გარდა საკვებად გამოყენებული ზეთებისა, რომლების განხილულია 05, 12 და 19 თავებში) - ჯგუფის კოდი 13</t>
  </si>
  <si>
    <t>13 01 ნარჩენი ჰიდრავლიკური ზეთები</t>
  </si>
  <si>
    <t>13 01 10*</t>
  </si>
  <si>
    <t>მინერალური არაქლორირებული ჰიდრავლიკური ზეთები</t>
  </si>
  <si>
    <t>თხევადი</t>
  </si>
  <si>
    <t>H 3-B - აალებადი</t>
  </si>
  <si>
    <t>H 5- მავნე</t>
  </si>
  <si>
    <t>13 01 11*</t>
  </si>
  <si>
    <t>სინთეტური ჰიდრავლიკური ზეთები</t>
  </si>
  <si>
    <t>შესაფუთი მასალის, აბსორბენტების, საწმენდი ნაჭრების, ფილტრებისა და დამცავი ტანისამოსის ნარჩენები, რომლებიც გათვალისწინებული არ არის სხვა პუნქტებში - ჯგუფის კოდი 15</t>
  </si>
  <si>
    <t>15 01 შესაფუთი მასალა (ცალკეულად შეგროვებული შესაფუთი მასალის ნარჩენების ჩათვლით)</t>
  </si>
  <si>
    <t>15 01 10*</t>
  </si>
  <si>
    <t>შესაფუთი მასალა, რომლებიც შეიცავს სახიფათო ნივთიერებების ნარჩენებს ან/და დაბინძურებულია სახიფათო ნივთიერებებით</t>
  </si>
  <si>
    <t>H 5 - მავნე</t>
  </si>
  <si>
    <t>H 14 – ეკოტოქსიკური</t>
  </si>
  <si>
    <t>15 02 აბსორბენტები, ფილტრის მასალა, საწმენდი ნაჭრები და დამცავი ტანისამოსი</t>
  </si>
  <si>
    <t>15 02 02*</t>
  </si>
  <si>
    <t>აბსორბენტები, ფილტრის მასალები (ზეთის ფილტრების ჩათვლით, რომელიც არ არის განხილული სხვა კატეგორიაში), საწმენდი ნაჭრები და დამცავი ტანისამოსი, რომელიც დაბინძურებულია სახიფათო ქიმიური ნივთიერებებით</t>
  </si>
  <si>
    <t>ნარჩენები, რომლიც სხვა პუნქტებში გათვალისწინებული არ არის - ჯგუფის კოდი 16</t>
  </si>
  <si>
    <t>16 05 კონტეინერებში მოთავსებული ქიმიური ნივთიერებები და აირები</t>
  </si>
  <si>
    <t>16 05 04*</t>
  </si>
  <si>
    <r>
      <t>საწარმოო აირები მაღალი წნევის ცილინდრებში (მათ შორის,</t>
    </r>
    <r>
      <rPr>
        <b/>
        <sz val="9"/>
        <color theme="1"/>
        <rFont val="Sylfaen"/>
        <family val="1"/>
      </rPr>
      <t xml:space="preserve"> </t>
    </r>
    <r>
      <rPr>
        <sz val="9"/>
        <color theme="1"/>
        <rFont val="Sylfaen"/>
        <family val="1"/>
      </rPr>
      <t>ჰალონების ნაერთები), რომელიც შეიცავს სახიფათო ნივთიერებებს (ცეცხლმაქრები)</t>
    </r>
  </si>
  <si>
    <t>H14 ეკოტოქსიკური</t>
  </si>
  <si>
    <t>D9</t>
  </si>
  <si>
    <t>16 06 ბატარეები და აკუმულატორები</t>
  </si>
  <si>
    <t>16 06 01 *</t>
  </si>
  <si>
    <t>ტყვიის შემცველი ბატარეები</t>
  </si>
  <si>
    <t>H 6 – ტოქსიკური</t>
  </si>
  <si>
    <t>H-15</t>
  </si>
  <si>
    <t>D9/R4</t>
  </si>
  <si>
    <t>16 10 წყლის თხევადი ნარჩენები, რომლებიც უნდა გადამუშავდეს ცალ-ცალკე</t>
  </si>
  <si>
    <t>16 10 01*</t>
  </si>
  <si>
    <t>წყლის თხევადი ნარჩენები, რომელიც შეიცავს სახიფათო ნივთიერებებს</t>
  </si>
  <si>
    <t>მუნიციპალური ნარჩენები და მსგავსი კომერციული, საწარმოო და დაწესებულებების ნარჩენები, რაც ასევე მოიცავს მცირედი ოდენობებით შეგროვებული ნარჩენების ერთობლიობას - ჯგუფის კოდი 20</t>
  </si>
  <si>
    <t>20 01 განცალკევებულად შეგროვებული ნაწილები (გარდა 15 01)</t>
  </si>
  <si>
    <t>20 01 21*</t>
  </si>
  <si>
    <t>ფლურესცენციული მილები და სხვა ვერცხლის წყლის შემცველი ნარჩენები</t>
  </si>
  <si>
    <t>H 6 - ტოქსიკური</t>
  </si>
  <si>
    <t>განთავსება/</t>
  </si>
  <si>
    <t>აღდგენის ოპერაციის კოდი</t>
  </si>
  <si>
    <t>ნარჩენები, რომლებიც წარმოიქმნება ზედაპირის დამფერავი საშუალებების (საღებავები, ლაქები და მოჭიქვისას და ემალირებისას გამოყენებული საშუალებები),  წებოვანი ნივთიერებების/შემკრავი მასალების, ლუქის დასადები მასალების და  საბეჭდი მელნის წარმოების, მიღების, მიწოდებისა და გამოყენებისას (MFSU) - ჯგუფის კოდი 08</t>
  </si>
  <si>
    <t>20 01 35*</t>
  </si>
  <si>
    <t>წუნდებული ხელსაწყოები, გარდა 20 01 21 და 20 01 23 პუნქტებით</t>
  </si>
  <si>
    <t>გათვალისწინებული, რომლებიც შეიცავენ სახიფათო კომპონენტებს</t>
  </si>
  <si>
    <t>ფლურესცენციული მილები და სხვა ვერცხლისწყლის შემცველი ნარჩენები</t>
  </si>
  <si>
    <t>H16 ტოქსიკური</t>
  </si>
  <si>
    <t>08 03 საბეჭდი მელნის წარმოების, მიღების, მიწოდებისა და გამოყენების პროცესში წარმოქმნილი ნარჩენები</t>
  </si>
  <si>
    <t>08 03 17*</t>
  </si>
  <si>
    <t>პრინტერის ტონერი/მელანის ნარჩენები, რომელიც შეიცავს სახიფათო ნივთიერებებს</t>
  </si>
  <si>
    <t>ზეთის ნარჩენები (გარდა საკვებად გამოყენებული ზეთებისა, რომლებიც განხილულია 05, 12 და 19 თავებში) - ჯგუფის კოდი 13</t>
  </si>
  <si>
    <t>D 10</t>
  </si>
  <si>
    <t>საწარმოო აირები მაღალი წნევის ცილინდრებში (მათ შორის, ჰალონების ნაერთები), რომელიც შეიცავს სახიფათო ნივთიერებებს (ცეცხლმაქრები)</t>
  </si>
  <si>
    <t>H14 „ეკოტოქსიკური“</t>
  </si>
  <si>
    <t>D 9</t>
  </si>
  <si>
    <t>H14 –„ეკოტოქსიკური“</t>
  </si>
  <si>
    <t>განთავსება/ აღდგენის ოპერაციები</t>
  </si>
  <si>
    <t>ნარჩენები, რომლებიც წარმოიქმნება ზედაპირის დამფერავი საშუალებების (საღებავები, ლაქები და მოჭიქვისას და ემალირებისას გამოყენებული საშუალებები), წებოვანი ნივთიერებების/შემკრავი მასალების, ლუქის დასადები მასალების და საბეჭდი მელნის წარმოების, მიღების, მიწოდებისა და გამოყენებისას (MFSU)-ჯგუფის კოდი 08</t>
  </si>
  <si>
    <t>ნარჩენი საღებავი და ლაქი, რომელიც შეიცავს ორგანულ გამხსნელებს ან სხვა სახიფათო ნივთიერებებს</t>
  </si>
  <si>
    <t>H3-B „აალებადი”</t>
  </si>
  <si>
    <t>H 5 „მავნე”</t>
  </si>
  <si>
    <t>ზეთის ნარჩენები (გარდა საკვებად გამოყენებული ზეთებისა, რომლებიც განხილულია 05, 12 და 19 თავებში)- ჯგუფის კოდი 13</t>
  </si>
  <si>
    <t>13 02 ძრავისა და კბილანური გადაცემის კოლოფის სხვა ზეთები და ზეთოვანი ლუბრიკანტები</t>
  </si>
  <si>
    <t>13 02 08*</t>
  </si>
  <si>
    <t>ძრავისა და კბილანური გადაცემის კოლოფის სხვა ზეთები და სხვა ზეთოვანი ლუბრიკანტები</t>
  </si>
  <si>
    <t>H 3 -B „აალებადი”;</t>
  </si>
  <si>
    <t xml:space="preserve"> H 5 - „მავნე”</t>
  </si>
  <si>
    <t>H 5 – „ეკოტოქსიკური“</t>
  </si>
  <si>
    <t>13 03 საიზოლაციო და თბოგადამცემი ზეთებისა და სხვა სითხეების ნარჩენები</t>
  </si>
  <si>
    <t>13 03 07*</t>
  </si>
  <si>
    <t>არაქლორირებული საიზოლაციო და თბოგადამცემი ზეთები და სხვა სითხეები</t>
  </si>
  <si>
    <t>13 03 08*</t>
  </si>
  <si>
    <t>სინთეტური საიზოლაციო და თბოგადამცემი ზეთები</t>
  </si>
  <si>
    <t>H 14 „ეკოტოქსიკური”</t>
  </si>
  <si>
    <t>აბსორბენტები, ფილტრის მასალები (ზეთის ფილტრების ჩათვლით, რომელიც არ არის განხილული სხვა კატეგორიაში), საწმენდი ნაჭრები და დამცავი ტანისამოსი, რომელიც დაბინძურებულია სახიფათო ნივთიერებებით</t>
  </si>
  <si>
    <t>H 15;</t>
  </si>
  <si>
    <t>16 02 წუნდებული/მწყობრიდან გამოსული ხელსაწყოები და მისი ნაწილები</t>
  </si>
  <si>
    <t>16 02 11*</t>
  </si>
  <si>
    <t>მწყობრიდან გამოსული ხელსაწყოები, რომლებიც შეიცავს ქლორფთორნახშირბადებს (HCFC, HFC)</t>
  </si>
  <si>
    <t>Н5 „ მავნე”</t>
  </si>
  <si>
    <t>D10/ R4</t>
  </si>
  <si>
    <t xml:space="preserve">16 03 არასტანდარტული/ სპეციფიკაციასთან შეუსაბამო (საწარმოო) პარტიები და გამოუყენებელი პროდუქცია </t>
  </si>
  <si>
    <t xml:space="preserve">16 03 03* </t>
  </si>
  <si>
    <t xml:space="preserve">არაორგანული ნარჩენები, რომლებიც შეიცავს სახიფათო ნივთიერებებს </t>
  </si>
  <si>
    <t>თხევადი/მყარი</t>
  </si>
  <si>
    <t xml:space="preserve">Н4 „გამაღიზიანებელი” </t>
  </si>
  <si>
    <t xml:space="preserve">Н6 „ტოქსიკური” </t>
  </si>
  <si>
    <t>16 05კონტეინერებში მოთავსებული ქიმიური ნივთიერებები და აირები</t>
  </si>
  <si>
    <t>საწარმოო აირები მაღალი წნევის ცილინდრებში (მათ შორის, ჰალონების ნაერთები), რომელიც შეიცავს სახიფათო ნივთიერებებს</t>
  </si>
  <si>
    <t>D 9/ R4</t>
  </si>
  <si>
    <t>16 05 06*</t>
  </si>
  <si>
    <t xml:space="preserve">ლაბორატორიული ქიმიური ნივთიერებები, რომლებიც შეიცავს ან შედგება სახიფათო ნივთიერებებისგან, მათ შორის, ლაბორატორიული ნივთიერებების ნარევები </t>
  </si>
  <si>
    <t>Н3-A „ადვილადაალებადი”</t>
  </si>
  <si>
    <t>Н3-B „აალებადი”;</t>
  </si>
  <si>
    <t>Н5 „ მავნე”;</t>
  </si>
  <si>
    <t xml:space="preserve">16 06 01 * </t>
  </si>
  <si>
    <t>H 15</t>
  </si>
  <si>
    <t>მუნიციპალური ნარჩენები და მსგავსი კომერციული, საწარმოო და დაწესებულებების ნარჩენები, რაც ასევე მოიცავს მცირედი ოდენობებით</t>
  </si>
  <si>
    <t>შეგროვებული ნარჩენების ერთობლიობას-ჯგუფის კოდი 20</t>
  </si>
  <si>
    <t>H 6- „ტოქსიკური”</t>
  </si>
  <si>
    <t>20 01 33*</t>
  </si>
  <si>
    <t>შერეული ბატარეები და აკუმულატორები, მათ შორის 16 06 01, 16 06 02 ან 16 06 03 პუნქტებით განსაზღვრული ნარჩენების ჩათვლით</t>
  </si>
  <si>
    <t>D 9/R4</t>
  </si>
  <si>
    <t>H-3B – „აალებადი“;</t>
  </si>
  <si>
    <t>H 5 – „მავნე“</t>
  </si>
  <si>
    <t>08 03  საბეჭდი მელნის წარმოების, მიღების, მიწოდებისა და გამოყენების პროცესში წარმოქმნილი ნარჩენები</t>
  </si>
  <si>
    <r>
      <t>H 5 – „მავნე“</t>
    </r>
    <r>
      <rPr>
        <sz val="11"/>
        <color theme="1"/>
        <rFont val="Sylfaen"/>
        <family val="1"/>
      </rPr>
      <t>-</t>
    </r>
  </si>
  <si>
    <t>ნარჩენები, რომლებიც წარმოიქმნება ლითონებისა და პლასტმასის ფორმირებისა და ზედაპირების დამუშავებისას - ჯგუფის კოდი 12</t>
  </si>
  <si>
    <t>12 01 ნარჩენები, რომლებიც წარმოიქმნება ლითონებისა და პლასტმასის ფორმირებისა და ზედაპირების დამუშავებისას</t>
  </si>
  <si>
    <t>12 01 18*</t>
  </si>
  <si>
    <t>ლითონის ნარჩენები (გახეხვის, გალესვისა და გარეცხვის ნარჩენები), რომელიც</t>
  </si>
  <si>
    <t>შეიცავს ზეთს</t>
  </si>
  <si>
    <t>H 14 – „ეკოტოქსიკური“</t>
  </si>
  <si>
    <t>D10/R4</t>
  </si>
  <si>
    <t>ზეთის ნარჩენები (გარდა საკვებად გამოყენებული ზეთებისა, რომლების განხილულია 05, 12 და 19 თავებში) -  ჯგუფის  კოდი 13</t>
  </si>
  <si>
    <t>H 3-B - „აალებადი“</t>
  </si>
  <si>
    <t>H 5- „მავნე“</t>
  </si>
  <si>
    <t>H 5  - „მავნე“</t>
  </si>
  <si>
    <t>მწყობრიდან გამოსული ხელსაწყოები, რომლებიც შეიცავს</t>
  </si>
  <si>
    <t>ქლორფთორნახშირბადებს (HCFC, HFC)</t>
  </si>
  <si>
    <t>H 14 „ეკოტოქსიკური“</t>
  </si>
  <si>
    <t>D10/D9</t>
  </si>
  <si>
    <t>12 01 10*</t>
  </si>
  <si>
    <t>სინთეტური მექანიკური დამუშავების ზეთები/საპოხი მასალა</t>
  </si>
  <si>
    <t>13 02 05*</t>
  </si>
  <si>
    <t>ძრავისა და კბილანური გადაცემის კოლოფის მინერალური არაქლორირებული ზეთები და არაქლორირებული ზეთოვანი ლუბრიკანტები</t>
  </si>
  <si>
    <t>13 02 06*</t>
  </si>
  <si>
    <t>ძრავისა და კბილანური გადაცემის კოლოფის სინთეტიკური ზეთები და სხვა ზეთოვანი ლუბრიკანტები</t>
  </si>
  <si>
    <t>16 01 განადგურებას დაქვემდებარებული სხვადასხვა სატრანსპორტო საშუალებები (მათ შორის, მოწყობილობები) და მწყობრიდან გამოსული და სატრანსპორტო საშუალებების სარემონტო სამუშაოებიდან მიღებული ნარჩენები (13, 14, 16 06 და 16 08-ს გარდა)</t>
  </si>
  <si>
    <t>16 01 07*</t>
  </si>
  <si>
    <t>ზეთის ფილტრები</t>
  </si>
  <si>
    <t>16 01 03</t>
  </si>
  <si>
    <t>განადგურებას დაქვემდებარებული საბურავები</t>
  </si>
  <si>
    <t>არა</t>
  </si>
  <si>
    <t>-</t>
  </si>
  <si>
    <t>R13/R3;R4</t>
  </si>
  <si>
    <t>ნარჩენები, რომლებიც წარმოიქმნება ადამიანის ან ცხოველის სამედიცინო  მომსახურებით ან/და მასთან დაკავშირებული კვლევების შედეგად (გარდა საკვები ობიექტების ნარჩენებისა, რომლებიც არ არის წარმოქმნილი რაიმე უშუალო სამედიცინო აქტივობის შედეგად) ჯგუფის კოდი 18</t>
  </si>
  <si>
    <t>18 01 ნარჩენები მშობიარობის, დიაგნოსტიკის, მკურნალობისა და დაავადებების პრევენციული ღონისძიებებიდან ადამიანებში</t>
  </si>
  <si>
    <t>18 01 03*</t>
  </si>
  <si>
    <t>ნარჩენები, რომელთა შეგროვება და განადგურება ექვემდებარება სპეციალურ მოთხოვნებს ინფექციების გავრცელების პრევენციის მიზნით (გამოყენებული ნემსები, ბამბა, ვადაგასული მედიკამენტები)</t>
  </si>
  <si>
    <t xml:space="preserve">08 03 საბეჭდი მელნის წარმოების, მიღების, მიწოდებისა და გამოყენების პროცესში წარმოქმნილი ნარჩენები </t>
  </si>
  <si>
    <t>H 5 „მავნე“</t>
  </si>
  <si>
    <t>H 6 ტოქსიკური</t>
  </si>
  <si>
    <t>H15</t>
  </si>
  <si>
    <t>D9 / R4;</t>
  </si>
  <si>
    <t>წუნდებული ხელსაწყოები, გარდა 20 01 21 და 20 01 23 პუნქტებით გათვალისწინებული, რომლებიც შეიცავენ სახიფათო კომპონენტებს</t>
  </si>
  <si>
    <t>H3-B „აალებადი “</t>
  </si>
  <si>
    <t xml:space="preserve"> D10</t>
  </si>
  <si>
    <r>
      <t>13 01 13</t>
    </r>
    <r>
      <rPr>
        <sz val="9"/>
        <color theme="1"/>
        <rFont val="Sylfaen"/>
        <family val="1"/>
      </rPr>
      <t>*</t>
    </r>
  </si>
  <si>
    <t>სხვა ჰიდრავლიკური ზეთები</t>
  </si>
  <si>
    <t>13 02 ძრავისა და კბილანური გადაცემის კოლოფის ზეთები და ზეთოვანი ლუბრიკანტები</t>
  </si>
  <si>
    <t>H3-B „აალებადი“</t>
  </si>
  <si>
    <t>13 03 10*</t>
  </si>
  <si>
    <t>სხვა საიზოლაციო და თბოგადამცემი ზეთები</t>
  </si>
  <si>
    <t>D10;</t>
  </si>
  <si>
    <t>H 5 - „მავნე“</t>
  </si>
  <si>
    <t>16 01 განადგურებას დაქვემდებარებული სხვადასხვა სატრანსპორტო საშუალებები და მწყობრიდან გამოსული და სატრანსპორტო საშუალებების სარემონტო სამუშაოებიდან მიღებული ნარჩენები (13, 14, 16, 06 და 16 08-ს გარდა)</t>
  </si>
  <si>
    <t>H 14</t>
  </si>
  <si>
    <t>ეკოტოქსიკური</t>
  </si>
  <si>
    <t>16 02 13*</t>
  </si>
  <si>
    <t>მწყობრიდან გამოსული ხელსაწყოები, რომელიც შეიცავს სახიფათო</t>
  </si>
  <si>
    <t>კომპონენტებს, რომელსაც არ ვხვდებით 16 02 09-დან 16 02 12-მდე პუნქტებში</t>
  </si>
  <si>
    <t>D 9 / R4</t>
  </si>
  <si>
    <t xml:space="preserve"> D9 / R4;</t>
  </si>
  <si>
    <t>H14 „ეკოტოქსიკური “</t>
  </si>
  <si>
    <t>განთავსება/აღდგენის ოპერაციები</t>
  </si>
  <si>
    <t>D9/ R4</t>
  </si>
  <si>
    <t xml:space="preserve"> D9 / R4</t>
  </si>
  <si>
    <r>
      <t>ცხრილი №2.</t>
    </r>
    <r>
      <rPr>
        <i/>
        <sz val="10"/>
        <color theme="1"/>
        <rFont val="Sylfaen"/>
        <family val="1"/>
      </rPr>
      <t xml:space="preserve"> ინფორმაცია თბილისში არსებული წარმომადგენლობითი ოფისში წარმოქმნილი ნარჩენების შესახებ</t>
    </r>
    <r>
      <rPr>
        <sz val="10"/>
        <color theme="1"/>
        <rFont val="Sylfaen"/>
        <family val="1"/>
      </rPr>
      <t xml:space="preserve"> </t>
    </r>
  </si>
  <si>
    <r>
      <t>ცხრილი №3</t>
    </r>
    <r>
      <rPr>
        <i/>
        <sz val="11"/>
        <color theme="1"/>
        <rFont val="Sylfaen"/>
        <family val="1"/>
      </rPr>
      <t xml:space="preserve">. ინფორმაცია რაჭა და რიცეულა </t>
    </r>
    <r>
      <rPr>
        <i/>
        <sz val="10"/>
        <color theme="1"/>
        <rFont val="Sylfaen"/>
        <family val="1"/>
      </rPr>
      <t>ჰესების ექსპლუატაციის ეტაპზე წარმოქმნილი ნარჩენების შესახებ (გაერთიანებული რაოდენობები ორივე ჰესისთვის)</t>
    </r>
  </si>
  <si>
    <r>
      <t>ცხრილი №4</t>
    </r>
    <r>
      <rPr>
        <i/>
        <sz val="11"/>
        <color theme="1"/>
        <rFont val="Sylfaen"/>
        <family val="1"/>
      </rPr>
      <t>.ინფორმაცია ბჟუჟაჰესის ექსპლუატაციის ეტაპზე წარმოქმნილი ნარჩენების შესახებ</t>
    </r>
  </si>
  <si>
    <t>ცხრილი №5. ინფორმაცია კახარეთიჰესის ექსპლუატაციის ეტაპზე წარმოქმნილი ნარჩენების შესახებ</t>
  </si>
  <si>
    <r>
      <t>ცხრილი №6</t>
    </r>
    <r>
      <rPr>
        <i/>
        <sz val="11"/>
        <color theme="1"/>
        <rFont val="Sylfaen"/>
        <family val="1"/>
      </rPr>
      <t>. ინფორმაცია იგოეთიჰესის ექსპლუატაციის ეტაპზე წარმოქმნილი ნარჩენების შესახებ</t>
    </r>
  </si>
  <si>
    <r>
      <t>ცხრილი №7</t>
    </r>
    <r>
      <rPr>
        <i/>
        <sz val="11"/>
        <color theme="1"/>
        <rFont val="Sylfaen"/>
        <family val="1"/>
      </rPr>
      <t>. ინფორმაცია ტირიფონიჰესის ექსპლუატაციის ეტაპზე წარმოქმნილი ნარჩენების შესახებ</t>
    </r>
  </si>
  <si>
    <r>
      <t>ცხრილი №8</t>
    </r>
    <r>
      <rPr>
        <i/>
        <sz val="11"/>
        <color theme="1"/>
        <rFont val="Sylfaen"/>
        <family val="1"/>
      </rPr>
      <t>. ინფორმაცია ალაზანი 1 და ალაზანი 2 ჰესების ექსპლუატაციის ეტაპზე წარმოქმნილი ნარჩენების შესახებ (რაოდენობები გაერთიანებულია ორივე ჰიდროელექტროსადგურისთვის)</t>
    </r>
  </si>
  <si>
    <t>თხევდი</t>
  </si>
  <si>
    <r>
      <t xml:space="preserve">ცხრილი №9 </t>
    </r>
    <r>
      <rPr>
        <i/>
        <sz val="10"/>
        <color theme="1"/>
        <rFont val="Sylfaen"/>
        <family val="1"/>
      </rPr>
      <t>ინფორმაცია თბოელექტროსადგურის ექსპლუატაციის ეტაპზე წარმოქმნილი ნარჩენების შესახებ.</t>
    </r>
  </si>
  <si>
    <t>R13/R3; R4</t>
  </si>
  <si>
    <t>H 6-“ტოქსიკური“</t>
  </si>
  <si>
    <t>სამშენებლო და ნგრევის ნარჩენები (ასევე მოიცავს საგზაო სამუშაოების ნარჩენებს დაბინძურებული ადგილებიდან) - ჯგუფის კოდი 17</t>
  </si>
  <si>
    <t>17 06 საიზოლაციო მასალები და აზბესტის შემცველი სამშენებლო მასალები</t>
  </si>
  <si>
    <t>17 06 03*</t>
  </si>
  <si>
    <t>სხვა საიზოლაციო მასალები, რომლებიც შედგება ან შეიცავს სახიფათო ნივთიერებებს (ნავთობპროდუქტებით გაჟღენთილი ჩობალი)</t>
  </si>
  <si>
    <t>17 06 05*</t>
  </si>
  <si>
    <t>აზბესტის შემცველი სამშენებლო მასალები (დამტვრეული აზბესტშემცველი სახურავი)</t>
  </si>
  <si>
    <t>H 7 “ კანცეროგენული“</t>
  </si>
  <si>
    <t>D14</t>
  </si>
  <si>
    <t>სახიფათო (დიახ/არა)</t>
  </si>
  <si>
    <t>განთავსება აღდგენის ოპერაციები</t>
  </si>
  <si>
    <t>2019 წ</t>
  </si>
  <si>
    <t>ნარჩენი საღებავი და ლაქი, რომელიც შეიცავს ორგანულ გამხსნელებს ან სხვა საშიშ ქიმიურ ნივთიერებებს</t>
  </si>
  <si>
    <t>H 5 მავნე</t>
  </si>
  <si>
    <t>პრინტერის ტონერი/მელანის  ნარჩენები, რომელიც შეიცავს საშიშ ნივთიერებებს</t>
  </si>
  <si>
    <t>ლითონის ნარჩენები (გახეხვის, გალესვისა და გარეცხვის ნარჩენები), რომელიც შეიცავს ზეთს</t>
  </si>
  <si>
    <t>H 14 ეკოტოქსიკური</t>
  </si>
  <si>
    <t>ზეთის ნარჩენები (გარდა საკვებად გამოყენებული ზეთებისა, რომლებიც</t>
  </si>
  <si>
    <t>განხილულია 05, 12და 19 თავებში)-ჯგუფის კოდი 13</t>
  </si>
  <si>
    <t>13 01 11 *</t>
  </si>
  <si>
    <t>სინთეზური ჰიდრავლიკური ზეთები</t>
  </si>
  <si>
    <t xml:space="preserve">H 3-B “აალებადი“ </t>
  </si>
  <si>
    <t>13 02 04*</t>
  </si>
  <si>
    <t>ძრავისა და კბილანური გადაცემის კოლოფის მინერალური ქლორირებული ზეთი</t>
  </si>
  <si>
    <t>H 3-B “აალებადი“</t>
  </si>
  <si>
    <t xml:space="preserve">H 3-B „აალებადი“ </t>
  </si>
  <si>
    <t>ნარჩენები, რომელიც სხვა პუნქტებში გათვალისწინებული არ არის - ჯგუფი 16</t>
  </si>
  <si>
    <t>16  06  ბატარეები და აკუმულატორები</t>
  </si>
  <si>
    <t>16 06 01*</t>
  </si>
  <si>
    <t>D9 / R4</t>
  </si>
  <si>
    <t>სამშენებლო და ნგრევის ნარჩენები (ასევე მოიცავს საგზაო სამუშაოების ნარჩენებს დაბინძურებული ადგილებიდან - ჯგუფის კოდი 17</t>
  </si>
  <si>
    <t>17 05  ნიადაგი (ასევე მოიცავს საგზაო სამუშაოების დაბინძურებული ადგილებიდან) ქვები და გრუნტი</t>
  </si>
  <si>
    <t>17 05 03*</t>
  </si>
  <si>
    <t>ნიადაგი და ქვები, რომლებიც შეიცავს სახიფათო ნივთიერებებს</t>
  </si>
  <si>
    <t>R10</t>
  </si>
  <si>
    <t>ფიზიკური მდგომარეობა</t>
  </si>
  <si>
    <t>წარმოქმნილი ნარჩენების მიახლოებითი რაოდენობა</t>
  </si>
  <si>
    <t>08 01 - საღებავების და ლაქების წარმოების, მიღების, მიწოდების, გამოყენებისა და მოცილების პროცესში წარმოქმნილი ნარჩენები</t>
  </si>
  <si>
    <t>თხევადი/</t>
  </si>
  <si>
    <t>13 02  ძრავისა და კბილანური გადაცემის კოლოფის სხვა ზეთები და ზეთოვანი ლუბრიკანტები</t>
  </si>
  <si>
    <r>
      <t>13 02 06</t>
    </r>
    <r>
      <rPr>
        <sz val="9"/>
        <color theme="1"/>
        <rFont val="Sylfaen"/>
        <family val="1"/>
      </rPr>
      <t>*</t>
    </r>
  </si>
  <si>
    <t xml:space="preserve">ძრავისა და კბილანური გადაცემის კოლოფის სინთეტიკური ზეთები და სხვა ზეთოვანი ლუბრიკანტები </t>
  </si>
  <si>
    <t>D9, D10</t>
  </si>
  <si>
    <t>16 01 11*</t>
  </si>
  <si>
    <t>ხუნდები, რომლებიც შეიცავს აზბესტს</t>
  </si>
  <si>
    <t>H7</t>
  </si>
  <si>
    <t>კანცეროგენული</t>
  </si>
  <si>
    <t>D1</t>
  </si>
  <si>
    <t xml:space="preserve">მწყობრიდან გამოსული ხელსაწყოები, რომელიც შეიცავს სახიფათო კომპონენტებს, რომელსაც არ ვხვდებით 16 02 09-დან 16 02 12-მდე პუნქტებში </t>
  </si>
  <si>
    <t xml:space="preserve">D9/R4 </t>
  </si>
  <si>
    <t xml:space="preserve">16 05 კონტეინერებში მოთავსებული ქიმიური ნივთიერებები და აირები </t>
  </si>
  <si>
    <t xml:space="preserve">საწარმოო აირები მაღალი წნევის ცილინდრებში (მათ შორის, ჰალონების ნაერთები), რომელიც შეიცავს სახიფათო ნივთიერებებს </t>
  </si>
  <si>
    <t>სამშენებლო და ნგრევის ნარჩენები (ასევე მოიცავს საგზაო სამუშაოების ნარჩენებს დაბინძურებული ადგილებიდან), ჯგუფის კოდი - 17</t>
  </si>
  <si>
    <t>ნიადაგი (ასევე მოიცავს საგზაო სამუშაოების ნარჩენებს დაბინძურებული ადგილებიდან), ქვები და გრუნტი</t>
  </si>
  <si>
    <r>
      <t>ნიადაგი და ქვები, რომლებიც შეიცავს სახიფათო ნივთიერებებს (ზეთების და</t>
    </r>
    <r>
      <rPr>
        <sz val="9"/>
        <color theme="1"/>
        <rFont val="Sylfaen"/>
        <family val="1"/>
      </rPr>
      <t xml:space="preserve"> </t>
    </r>
    <r>
      <rPr>
        <b/>
        <sz val="9"/>
        <color theme="1"/>
        <rFont val="Sylfaen"/>
        <family val="1"/>
      </rPr>
      <t>ნავთობპროდუქტების დაღვრის შემთხვევაში)</t>
    </r>
  </si>
  <si>
    <t>„ეკოტოქსიკური“</t>
  </si>
  <si>
    <r>
      <t>აზბესტის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Sylfaen"/>
        <family val="1"/>
      </rPr>
      <t>შემცველი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Sylfaen"/>
        <family val="1"/>
      </rPr>
      <t>სამშენებლო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Sylfaen"/>
        <family val="1"/>
      </rPr>
      <t>მასალები</t>
    </r>
    <r>
      <rPr>
        <b/>
        <sz val="9"/>
        <color theme="1"/>
        <rFont val="Calibri"/>
        <family val="2"/>
        <scheme val="minor"/>
      </rPr>
      <t xml:space="preserve"> (</t>
    </r>
    <r>
      <rPr>
        <b/>
        <sz val="9"/>
        <color theme="1"/>
        <rFont val="Sylfaen"/>
        <family val="1"/>
      </rPr>
      <t>აზბესტ</t>
    </r>
    <r>
      <rPr>
        <b/>
        <sz val="9"/>
        <color theme="1"/>
        <rFont val="Calibri"/>
        <family val="2"/>
        <scheme val="minor"/>
      </rPr>
      <t>-</t>
    </r>
    <r>
      <rPr>
        <b/>
        <sz val="9"/>
        <color theme="1"/>
        <rFont val="Sylfaen"/>
        <family val="1"/>
      </rPr>
      <t>ცემენტის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Sylfaen"/>
        <family val="1"/>
      </rPr>
      <t>ფილები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Sylfaen"/>
        <family val="1"/>
      </rPr>
      <t>ე</t>
    </r>
    <r>
      <rPr>
        <b/>
        <sz val="9"/>
        <color theme="1"/>
        <rFont val="Calibri"/>
        <family val="2"/>
        <scheme val="minor"/>
      </rPr>
      <t>.</t>
    </r>
    <r>
      <rPr>
        <b/>
        <sz val="9"/>
        <color theme="1"/>
        <rFont val="Sylfaen"/>
        <family val="1"/>
      </rPr>
      <t>წ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Sylfaen"/>
        <family val="1"/>
      </rPr>
      <t>შიფერი</t>
    </r>
    <r>
      <rPr>
        <b/>
        <sz val="9"/>
        <color theme="1"/>
        <rFont val="Calibri"/>
        <family val="2"/>
        <scheme val="minor"/>
      </rPr>
      <t>)</t>
    </r>
  </si>
  <si>
    <t>„კანცეროგენული“</t>
  </si>
  <si>
    <t>D 1</t>
  </si>
  <si>
    <t>ჯამი:</t>
  </si>
  <si>
    <t>ჯამი</t>
  </si>
  <si>
    <t>_</t>
  </si>
  <si>
    <t>16 01 03*</t>
  </si>
  <si>
    <t>საქართველოს საერთაშორისო ენერგეტიკული კორპორაციის საერთო ჯამი</t>
  </si>
  <si>
    <t>#</t>
  </si>
  <si>
    <t>კომპნიის დასახელება</t>
  </si>
  <si>
    <t>თანხა</t>
  </si>
  <si>
    <t>შპს აჭარა ავტოგაზი</t>
  </si>
  <si>
    <t>შპს ახალგაზი</t>
  </si>
  <si>
    <t>შპს მობილგორიგაზი</t>
  </si>
  <si>
    <t>შპს მტკვარი ენერჯი</t>
  </si>
  <si>
    <t>შპს ნეოგაზი</t>
  </si>
  <si>
    <t>შპს საქნახშირი ჯი აი ჯი ჯგუფი</t>
  </si>
  <si>
    <t>შპს საქართველოს საერთაშორისო ენერგეტიკული კორპორაცია</t>
  </si>
  <si>
    <t>შპს ქუთაისის ავტომექანიკური ქარხანა</t>
  </si>
  <si>
    <t>შპს ჯორჯიან ბაზალტი</t>
  </si>
  <si>
    <t>ერთეულის ფასი</t>
  </si>
  <si>
    <t>განზომილება</t>
  </si>
  <si>
    <t>ლიტრი</t>
  </si>
  <si>
    <t>კგ</t>
  </si>
  <si>
    <t>ცალი</t>
  </si>
  <si>
    <t>ტონა</t>
  </si>
  <si>
    <t>კომპანიის საქმიანობის პროცესში  წარმოქმნილი ნარჩენები</t>
  </si>
  <si>
    <t>მ3</t>
  </si>
  <si>
    <r>
      <t>მ</t>
    </r>
    <r>
      <rPr>
        <vertAlign val="superscript"/>
        <sz val="9"/>
        <color theme="1"/>
        <rFont val="Sylfae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</si>
</sst>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9"/>
      <color rgb="FF000000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color rgb="FF000000"/>
      <name val="Sylfaen"/>
      <family val="1"/>
    </font>
    <font>
      <sz val="8"/>
      <color theme="1"/>
      <name val="Sylfaen"/>
      <family val="1"/>
    </font>
    <font>
      <vertAlign val="superscript"/>
      <sz val="9"/>
      <color theme="1"/>
      <name val="Sylfaen"/>
      <family val="1"/>
    </font>
    <font>
      <b/>
      <sz val="11"/>
      <color rgb="FF00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sz val="8"/>
      <color theme="1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b/>
      <i/>
      <sz val="11"/>
      <color theme="1"/>
      <name val="Sylfaen"/>
      <family val="1"/>
    </font>
    <font>
      <i/>
      <sz val="11"/>
      <color theme="1"/>
      <name val="Sylfaen"/>
      <family val="1"/>
    </font>
    <font>
      <i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12" borderId="32" xfId="0" applyFont="1" applyFill="1" applyBorder="1" applyAlignment="1">
      <alignment vertical="center" wrapText="1"/>
    </xf>
    <xf numFmtId="0" fontId="0" fillId="0" borderId="31" xfId="0" applyBorder="1"/>
    <xf numFmtId="0" fontId="0" fillId="0" borderId="42" xfId="0" applyBorder="1"/>
    <xf numFmtId="0" fontId="22" fillId="0" borderId="43" xfId="0" applyFont="1" applyBorder="1"/>
    <xf numFmtId="0" fontId="22" fillId="0" borderId="44" xfId="0" applyFont="1" applyBorder="1"/>
    <xf numFmtId="0" fontId="22" fillId="0" borderId="41" xfId="0" applyFont="1" applyBorder="1"/>
    <xf numFmtId="0" fontId="22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2" fillId="0" borderId="45" xfId="0" applyFont="1" applyBorder="1"/>
    <xf numFmtId="0" fontId="0" fillId="0" borderId="46" xfId="0" applyBorder="1"/>
    <xf numFmtId="0" fontId="22" fillId="0" borderId="47" xfId="0" applyFont="1" applyBorder="1"/>
    <xf numFmtId="0" fontId="0" fillId="0" borderId="48" xfId="0" applyBorder="1"/>
    <xf numFmtId="0" fontId="22" fillId="0" borderId="49" xfId="0" applyFont="1" applyBorder="1"/>
    <xf numFmtId="0" fontId="0" fillId="0" borderId="50" xfId="0" applyBorder="1"/>
    <xf numFmtId="0" fontId="0" fillId="0" borderId="51" xfId="0" applyBorder="1"/>
    <xf numFmtId="0" fontId="2" fillId="2" borderId="1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5" fillId="0" borderId="0" xfId="0" applyFont="1"/>
    <xf numFmtId="0" fontId="11" fillId="6" borderId="2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2" fillId="10" borderId="11" xfId="0" applyFont="1" applyFill="1" applyBorder="1" applyAlignment="1">
      <alignment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19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5" zoomScaleNormal="100" workbookViewId="0">
      <selection activeCell="J35" sqref="J35"/>
    </sheetView>
  </sheetViews>
  <sheetFormatPr defaultRowHeight="15" x14ac:dyDescent="0.25"/>
  <cols>
    <col min="2" max="2" width="18.5703125" customWidth="1"/>
    <col min="3" max="3" width="14" customWidth="1"/>
    <col min="4" max="4" width="10.5703125" customWidth="1"/>
    <col min="5" max="5" width="14.85546875" customWidth="1"/>
    <col min="6" max="6" width="14.140625" customWidth="1"/>
    <col min="7" max="7" width="13.5703125" customWidth="1"/>
    <col min="8" max="8" width="11.140625" customWidth="1"/>
    <col min="9" max="9" width="11.42578125" customWidth="1"/>
    <col min="10" max="10" width="15.28515625" customWidth="1"/>
  </cols>
  <sheetData>
    <row r="1" spans="1:10" ht="57.75" customHeight="1" thickBot="1" x14ac:dyDescent="0.3">
      <c r="A1" s="100" t="s">
        <v>0</v>
      </c>
      <c r="B1" s="88" t="s">
        <v>1</v>
      </c>
      <c r="C1" s="88" t="s">
        <v>2</v>
      </c>
      <c r="D1" s="1" t="s">
        <v>3</v>
      </c>
      <c r="E1" s="88" t="s">
        <v>5</v>
      </c>
      <c r="F1" s="76" t="s">
        <v>229</v>
      </c>
      <c r="G1" s="88" t="s">
        <v>270</v>
      </c>
      <c r="H1" s="88" t="s">
        <v>269</v>
      </c>
      <c r="I1" s="88" t="s">
        <v>6</v>
      </c>
      <c r="J1" s="88" t="s">
        <v>253</v>
      </c>
    </row>
    <row r="2" spans="1:10" ht="15.75" thickBot="1" x14ac:dyDescent="0.3">
      <c r="A2" s="101"/>
      <c r="B2" s="89"/>
      <c r="C2" s="89"/>
      <c r="D2" s="2" t="s">
        <v>4</v>
      </c>
      <c r="E2" s="89"/>
      <c r="F2" s="44">
        <v>2019</v>
      </c>
      <c r="G2" s="89"/>
      <c r="H2" s="89"/>
      <c r="I2" s="89"/>
      <c r="J2" s="89"/>
    </row>
    <row r="3" spans="1:10" ht="48" customHeight="1" thickBot="1" x14ac:dyDescent="0.3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24" customHeight="1" thickBot="1" x14ac:dyDescent="0.3">
      <c r="A4" s="93" t="s">
        <v>8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19.45" customHeight="1" x14ac:dyDescent="0.25">
      <c r="A5" s="96" t="s">
        <v>9</v>
      </c>
      <c r="B5" s="98" t="s">
        <v>10</v>
      </c>
      <c r="C5" s="98" t="s">
        <v>11</v>
      </c>
      <c r="D5" s="98" t="s">
        <v>12</v>
      </c>
      <c r="E5" s="3" t="s">
        <v>13</v>
      </c>
      <c r="F5" s="98">
        <v>3</v>
      </c>
      <c r="G5" s="98" t="s">
        <v>271</v>
      </c>
      <c r="H5" s="98"/>
      <c r="I5" s="98" t="s">
        <v>15</v>
      </c>
      <c r="J5" s="96">
        <f>F5*H5</f>
        <v>0</v>
      </c>
    </row>
    <row r="6" spans="1:10" ht="15.75" thickBot="1" x14ac:dyDescent="0.3">
      <c r="A6" s="97"/>
      <c r="B6" s="99"/>
      <c r="C6" s="99"/>
      <c r="D6" s="99"/>
      <c r="E6" s="4" t="s">
        <v>14</v>
      </c>
      <c r="F6" s="99"/>
      <c r="G6" s="99"/>
      <c r="H6" s="99"/>
      <c r="I6" s="99"/>
      <c r="J6" s="97"/>
    </row>
    <row r="7" spans="1:10" ht="24" customHeight="1" thickBot="1" x14ac:dyDescent="0.3">
      <c r="A7" s="102" t="s">
        <v>16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10" ht="15.75" thickBot="1" x14ac:dyDescent="0.3">
      <c r="A8" s="105" t="s">
        <v>17</v>
      </c>
      <c r="B8" s="106"/>
      <c r="C8" s="106"/>
      <c r="D8" s="106"/>
      <c r="E8" s="106"/>
      <c r="F8" s="106"/>
      <c r="G8" s="106"/>
      <c r="H8" s="106"/>
      <c r="I8" s="106"/>
      <c r="J8" s="107"/>
    </row>
    <row r="9" spans="1:10" ht="69" customHeight="1" x14ac:dyDescent="0.25">
      <c r="A9" s="96" t="s">
        <v>18</v>
      </c>
      <c r="B9" s="98" t="s">
        <v>19</v>
      </c>
      <c r="C9" s="98" t="s">
        <v>20</v>
      </c>
      <c r="D9" s="98" t="s">
        <v>12</v>
      </c>
      <c r="E9" s="3" t="s">
        <v>21</v>
      </c>
      <c r="F9" s="98">
        <v>25</v>
      </c>
      <c r="G9" s="98" t="s">
        <v>271</v>
      </c>
      <c r="H9" s="98"/>
      <c r="I9" s="98" t="s">
        <v>15</v>
      </c>
      <c r="J9" s="96">
        <f>H9*F9</f>
        <v>0</v>
      </c>
    </row>
    <row r="10" spans="1:10" ht="15.75" thickBot="1" x14ac:dyDescent="0.3">
      <c r="A10" s="97"/>
      <c r="B10" s="99"/>
      <c r="C10" s="99"/>
      <c r="D10" s="99"/>
      <c r="E10" s="4" t="s">
        <v>22</v>
      </c>
      <c r="F10" s="99"/>
      <c r="G10" s="99"/>
      <c r="H10" s="99"/>
      <c r="I10" s="99"/>
      <c r="J10" s="97"/>
    </row>
    <row r="11" spans="1:10" ht="45" customHeight="1" x14ac:dyDescent="0.25">
      <c r="A11" s="96" t="s">
        <v>23</v>
      </c>
      <c r="B11" s="98" t="s">
        <v>24</v>
      </c>
      <c r="C11" s="98" t="s">
        <v>20</v>
      </c>
      <c r="D11" s="98" t="s">
        <v>12</v>
      </c>
      <c r="E11" s="3" t="s">
        <v>21</v>
      </c>
      <c r="F11" s="98">
        <v>30</v>
      </c>
      <c r="G11" s="98" t="s">
        <v>271</v>
      </c>
      <c r="H11" s="98"/>
      <c r="I11" s="98" t="s">
        <v>15</v>
      </c>
      <c r="J11" s="96">
        <f>H11*F11</f>
        <v>0</v>
      </c>
    </row>
    <row r="12" spans="1:10" ht="15.75" thickBot="1" x14ac:dyDescent="0.3">
      <c r="A12" s="97"/>
      <c r="B12" s="99"/>
      <c r="C12" s="99"/>
      <c r="D12" s="99"/>
      <c r="E12" s="4" t="s">
        <v>22</v>
      </c>
      <c r="F12" s="99"/>
      <c r="G12" s="99"/>
      <c r="H12" s="99"/>
      <c r="I12" s="99"/>
      <c r="J12" s="97"/>
    </row>
    <row r="13" spans="1:10" ht="24" customHeight="1" thickBot="1" x14ac:dyDescent="0.3">
      <c r="A13" s="102" t="s">
        <v>25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15.75" thickBot="1" x14ac:dyDescent="0.3">
      <c r="A14" s="108" t="s">
        <v>26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09.5" customHeight="1" x14ac:dyDescent="0.25">
      <c r="A15" s="96" t="s">
        <v>27</v>
      </c>
      <c r="B15" s="98" t="s">
        <v>28</v>
      </c>
      <c r="C15" s="98" t="s">
        <v>11</v>
      </c>
      <c r="D15" s="98" t="s">
        <v>12</v>
      </c>
      <c r="E15" s="6" t="s">
        <v>29</v>
      </c>
      <c r="F15" s="98">
        <v>4</v>
      </c>
      <c r="G15" s="98" t="s">
        <v>272</v>
      </c>
      <c r="H15" s="98"/>
      <c r="I15" s="98" t="s">
        <v>15</v>
      </c>
      <c r="J15" s="96">
        <f>H15*F15</f>
        <v>0</v>
      </c>
    </row>
    <row r="16" spans="1:10" ht="26.25" thickBot="1" x14ac:dyDescent="0.3">
      <c r="A16" s="97"/>
      <c r="B16" s="99"/>
      <c r="C16" s="99"/>
      <c r="D16" s="99"/>
      <c r="E16" s="7" t="s">
        <v>30</v>
      </c>
      <c r="F16" s="99"/>
      <c r="G16" s="99"/>
      <c r="H16" s="99"/>
      <c r="I16" s="99"/>
      <c r="J16" s="97"/>
    </row>
    <row r="17" spans="1:10" ht="15.75" thickBot="1" x14ac:dyDescent="0.3">
      <c r="A17" s="105" t="s">
        <v>31</v>
      </c>
      <c r="B17" s="106"/>
      <c r="C17" s="106"/>
      <c r="D17" s="106"/>
      <c r="E17" s="106"/>
      <c r="F17" s="106"/>
      <c r="G17" s="106"/>
      <c r="H17" s="106"/>
      <c r="I17" s="106"/>
      <c r="J17" s="107"/>
    </row>
    <row r="18" spans="1:10" ht="163.5" customHeight="1" x14ac:dyDescent="0.25">
      <c r="A18" s="96" t="s">
        <v>32</v>
      </c>
      <c r="B18" s="98" t="s">
        <v>33</v>
      </c>
      <c r="C18" s="98" t="s">
        <v>11</v>
      </c>
      <c r="D18" s="98" t="s">
        <v>12</v>
      </c>
      <c r="E18" s="6" t="s">
        <v>21</v>
      </c>
      <c r="F18" s="111">
        <v>6</v>
      </c>
      <c r="G18" s="111" t="s">
        <v>272</v>
      </c>
      <c r="H18" s="111"/>
      <c r="I18" s="111" t="s">
        <v>15</v>
      </c>
      <c r="J18" s="98">
        <f>H18*F18</f>
        <v>0</v>
      </c>
    </row>
    <row r="19" spans="1:10" ht="15.75" thickBot="1" x14ac:dyDescent="0.3">
      <c r="A19" s="97"/>
      <c r="B19" s="99"/>
      <c r="C19" s="99"/>
      <c r="D19" s="99"/>
      <c r="E19" s="7" t="s">
        <v>29</v>
      </c>
      <c r="F19" s="112"/>
      <c r="G19" s="112"/>
      <c r="H19" s="112"/>
      <c r="I19" s="112"/>
      <c r="J19" s="99"/>
    </row>
    <row r="20" spans="1:10" ht="15.75" thickBot="1" x14ac:dyDescent="0.3">
      <c r="A20" s="102" t="s">
        <v>34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15.75" thickBot="1" x14ac:dyDescent="0.3">
      <c r="A21" s="105" t="s">
        <v>35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29" customHeight="1" x14ac:dyDescent="0.25">
      <c r="A22" s="113" t="s">
        <v>36</v>
      </c>
      <c r="B22" s="98" t="s">
        <v>37</v>
      </c>
      <c r="C22" s="98" t="s">
        <v>11</v>
      </c>
      <c r="D22" s="98" t="s">
        <v>12</v>
      </c>
      <c r="E22" s="98" t="s">
        <v>38</v>
      </c>
      <c r="F22" s="98">
        <v>2</v>
      </c>
      <c r="G22" s="98" t="s">
        <v>273</v>
      </c>
      <c r="H22" s="98"/>
      <c r="I22" s="98" t="s">
        <v>39</v>
      </c>
      <c r="J22" s="96">
        <f>H22*F22</f>
        <v>0</v>
      </c>
    </row>
    <row r="23" spans="1:10" ht="15.75" thickBot="1" x14ac:dyDescent="0.3">
      <c r="A23" s="114"/>
      <c r="B23" s="99"/>
      <c r="C23" s="99"/>
      <c r="D23" s="99"/>
      <c r="E23" s="99"/>
      <c r="F23" s="99"/>
      <c r="G23" s="99"/>
      <c r="H23" s="99"/>
      <c r="I23" s="99"/>
      <c r="J23" s="97"/>
    </row>
    <row r="24" spans="1:10" ht="15.75" thickBot="1" x14ac:dyDescent="0.3">
      <c r="A24" s="105" t="s">
        <v>40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x14ac:dyDescent="0.25">
      <c r="A25" s="96" t="s">
        <v>41</v>
      </c>
      <c r="B25" s="98" t="s">
        <v>42</v>
      </c>
      <c r="C25" s="98" t="s">
        <v>11</v>
      </c>
      <c r="D25" s="98" t="s">
        <v>12</v>
      </c>
      <c r="E25" s="3" t="s">
        <v>43</v>
      </c>
      <c r="F25" s="98">
        <v>1</v>
      </c>
      <c r="G25" s="98" t="s">
        <v>273</v>
      </c>
      <c r="H25" s="98"/>
      <c r="I25" s="98" t="s">
        <v>45</v>
      </c>
      <c r="J25" s="96">
        <f>H25*F25</f>
        <v>0</v>
      </c>
    </row>
    <row r="26" spans="1:10" ht="15.75" thickBot="1" x14ac:dyDescent="0.3">
      <c r="A26" s="97"/>
      <c r="B26" s="99"/>
      <c r="C26" s="99"/>
      <c r="D26" s="99"/>
      <c r="E26" s="4" t="s">
        <v>44</v>
      </c>
      <c r="F26" s="99"/>
      <c r="G26" s="99"/>
      <c r="H26" s="99"/>
      <c r="I26" s="99"/>
      <c r="J26" s="97"/>
    </row>
    <row r="27" spans="1:10" ht="15.75" thickBot="1" x14ac:dyDescent="0.3">
      <c r="A27" s="105" t="s">
        <v>46</v>
      </c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0" ht="81" customHeight="1" x14ac:dyDescent="0.25">
      <c r="A28" s="96" t="s">
        <v>47</v>
      </c>
      <c r="B28" s="98" t="s">
        <v>48</v>
      </c>
      <c r="C28" s="98" t="s">
        <v>20</v>
      </c>
      <c r="D28" s="98" t="s">
        <v>12</v>
      </c>
      <c r="E28" s="98" t="s">
        <v>38</v>
      </c>
      <c r="F28" s="98">
        <v>25</v>
      </c>
      <c r="G28" s="98" t="s">
        <v>271</v>
      </c>
      <c r="H28" s="98"/>
      <c r="I28" s="98" t="s">
        <v>39</v>
      </c>
      <c r="J28" s="96">
        <f>H28*F28</f>
        <v>0</v>
      </c>
    </row>
    <row r="29" spans="1:10" ht="15.75" thickBot="1" x14ac:dyDescent="0.3">
      <c r="A29" s="97"/>
      <c r="B29" s="99"/>
      <c r="C29" s="99"/>
      <c r="D29" s="99"/>
      <c r="E29" s="99"/>
      <c r="F29" s="99"/>
      <c r="G29" s="99"/>
      <c r="H29" s="99"/>
      <c r="I29" s="99"/>
      <c r="J29" s="97"/>
    </row>
    <row r="30" spans="1:10" ht="24" customHeight="1" thickBot="1" x14ac:dyDescent="0.3">
      <c r="A30" s="102" t="s">
        <v>49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15.75" thickBot="1" x14ac:dyDescent="0.3">
      <c r="A31" s="105" t="s">
        <v>50</v>
      </c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10" ht="51.75" thickBot="1" x14ac:dyDescent="0.3">
      <c r="A32" s="8" t="s">
        <v>51</v>
      </c>
      <c r="B32" s="4" t="s">
        <v>52</v>
      </c>
      <c r="C32" s="4" t="s">
        <v>11</v>
      </c>
      <c r="D32" s="4" t="s">
        <v>12</v>
      </c>
      <c r="E32" s="7" t="s">
        <v>53</v>
      </c>
      <c r="F32" s="4">
        <v>4</v>
      </c>
      <c r="G32" s="4" t="s">
        <v>273</v>
      </c>
      <c r="H32" s="4"/>
      <c r="I32" s="4" t="s">
        <v>39</v>
      </c>
      <c r="J32" s="9">
        <f>H32*F32</f>
        <v>0</v>
      </c>
    </row>
    <row r="33" spans="9:10" ht="15.75" thickBot="1" x14ac:dyDescent="0.3">
      <c r="I33" s="40" t="s">
        <v>252</v>
      </c>
      <c r="J33" s="87">
        <f>J5+J9+J11+J15+J18+J22+J25+J28+J32</f>
        <v>0</v>
      </c>
    </row>
  </sheetData>
  <mergeCells count="95">
    <mergeCell ref="G28:G29"/>
    <mergeCell ref="H28:H29"/>
    <mergeCell ref="I28:I29"/>
    <mergeCell ref="J28:J29"/>
    <mergeCell ref="A30:J30"/>
    <mergeCell ref="A31:J31"/>
    <mergeCell ref="H25:H26"/>
    <mergeCell ref="I25:I26"/>
    <mergeCell ref="J25:J26"/>
    <mergeCell ref="A27:J27"/>
    <mergeCell ref="A28:A29"/>
    <mergeCell ref="B28:B29"/>
    <mergeCell ref="C28:C29"/>
    <mergeCell ref="D28:D29"/>
    <mergeCell ref="E28:E29"/>
    <mergeCell ref="F28:F29"/>
    <mergeCell ref="A25:A26"/>
    <mergeCell ref="B25:B26"/>
    <mergeCell ref="C25:C26"/>
    <mergeCell ref="D25:D26"/>
    <mergeCell ref="F25:F26"/>
    <mergeCell ref="G25:G26"/>
    <mergeCell ref="F22:F23"/>
    <mergeCell ref="G22:G23"/>
    <mergeCell ref="H22:H23"/>
    <mergeCell ref="I22:I23"/>
    <mergeCell ref="J22:J23"/>
    <mergeCell ref="A24:J24"/>
    <mergeCell ref="H18:H19"/>
    <mergeCell ref="I18:I19"/>
    <mergeCell ref="J18:J19"/>
    <mergeCell ref="A20:J20"/>
    <mergeCell ref="A21:J21"/>
    <mergeCell ref="A22:A23"/>
    <mergeCell ref="B22:B23"/>
    <mergeCell ref="C22:C23"/>
    <mergeCell ref="D22:D23"/>
    <mergeCell ref="E22:E23"/>
    <mergeCell ref="A17:J17"/>
    <mergeCell ref="A18:A19"/>
    <mergeCell ref="B18:B19"/>
    <mergeCell ref="C18:C19"/>
    <mergeCell ref="D18:D19"/>
    <mergeCell ref="F18:F19"/>
    <mergeCell ref="G18:G19"/>
    <mergeCell ref="A14:J14"/>
    <mergeCell ref="A15:A16"/>
    <mergeCell ref="B15:B16"/>
    <mergeCell ref="C15:C16"/>
    <mergeCell ref="D15:D16"/>
    <mergeCell ref="F15:F16"/>
    <mergeCell ref="G15:G16"/>
    <mergeCell ref="H15:H16"/>
    <mergeCell ref="I15:I16"/>
    <mergeCell ref="J15:J16"/>
    <mergeCell ref="G11:G12"/>
    <mergeCell ref="H11:H12"/>
    <mergeCell ref="I11:I12"/>
    <mergeCell ref="J11:J12"/>
    <mergeCell ref="A13:J13"/>
    <mergeCell ref="A11:A12"/>
    <mergeCell ref="B11:B12"/>
    <mergeCell ref="C11:C12"/>
    <mergeCell ref="D11:D12"/>
    <mergeCell ref="F11:F12"/>
    <mergeCell ref="I5:I6"/>
    <mergeCell ref="J5:J6"/>
    <mergeCell ref="A7:J7"/>
    <mergeCell ref="A8:J8"/>
    <mergeCell ref="A9:A10"/>
    <mergeCell ref="B9:B10"/>
    <mergeCell ref="C9:C10"/>
    <mergeCell ref="D9:D10"/>
    <mergeCell ref="F9:F10"/>
    <mergeCell ref="G9:G10"/>
    <mergeCell ref="H9:H10"/>
    <mergeCell ref="I9:I10"/>
    <mergeCell ref="J9:J10"/>
    <mergeCell ref="G5:G6"/>
    <mergeCell ref="H5:H6"/>
    <mergeCell ref="A1:A2"/>
    <mergeCell ref="B1:B2"/>
    <mergeCell ref="C1:C2"/>
    <mergeCell ref="E1:E2"/>
    <mergeCell ref="A5:A6"/>
    <mergeCell ref="B5:B6"/>
    <mergeCell ref="C5:C6"/>
    <mergeCell ref="D5:D6"/>
    <mergeCell ref="F5:F6"/>
    <mergeCell ref="G1:G2"/>
    <mergeCell ref="H1:H2"/>
    <mergeCell ref="J1:J2"/>
    <mergeCell ref="A3:J3"/>
    <mergeCell ref="A4:J4"/>
    <mergeCell ref="I1:I2"/>
  </mergeCells>
  <pageMargins left="0.7" right="0.7" top="0.75" bottom="0.75" header="0.3" footer="0.3"/>
  <pageSetup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14" sqref="D14"/>
    </sheetView>
  </sheetViews>
  <sheetFormatPr defaultRowHeight="15" x14ac:dyDescent="0.25"/>
  <cols>
    <col min="1" max="1" width="4" customWidth="1"/>
    <col min="2" max="2" width="64.5703125" customWidth="1"/>
    <col min="3" max="3" width="18.5703125" customWidth="1"/>
  </cols>
  <sheetData>
    <row r="1" spans="1:3" ht="15.75" thickBot="1" x14ac:dyDescent="0.3">
      <c r="A1" s="63" t="s">
        <v>257</v>
      </c>
      <c r="B1" s="64" t="s">
        <v>258</v>
      </c>
      <c r="C1" s="65" t="s">
        <v>259</v>
      </c>
    </row>
    <row r="2" spans="1:3" x14ac:dyDescent="0.25">
      <c r="A2" s="69">
        <v>1</v>
      </c>
      <c r="B2" s="62" t="s">
        <v>260</v>
      </c>
      <c r="C2" s="70">
        <f>'აჭარა ავტოგაზი'!J33</f>
        <v>0</v>
      </c>
    </row>
    <row r="3" spans="1:3" x14ac:dyDescent="0.25">
      <c r="A3" s="71">
        <v>2</v>
      </c>
      <c r="B3" s="61" t="s">
        <v>261</v>
      </c>
      <c r="C3" s="72">
        <f>ახალგაზი!J26</f>
        <v>0</v>
      </c>
    </row>
    <row r="4" spans="1:3" x14ac:dyDescent="0.25">
      <c r="A4" s="71">
        <v>3</v>
      </c>
      <c r="B4" s="61" t="s">
        <v>262</v>
      </c>
      <c r="C4" s="72">
        <f>მობილგორიგაზი!J31</f>
        <v>0</v>
      </c>
    </row>
    <row r="5" spans="1:3" x14ac:dyDescent="0.25">
      <c r="A5" s="71">
        <v>4</v>
      </c>
      <c r="B5" s="61" t="s">
        <v>263</v>
      </c>
      <c r="C5" s="72">
        <f>'მტკვარი ენერჯი'!S50</f>
        <v>0</v>
      </c>
    </row>
    <row r="6" spans="1:3" x14ac:dyDescent="0.25">
      <c r="A6" s="71">
        <v>5</v>
      </c>
      <c r="B6" s="61" t="s">
        <v>264</v>
      </c>
      <c r="C6" s="72">
        <f>ნეოგაზი!J31</f>
        <v>0</v>
      </c>
    </row>
    <row r="7" spans="1:3" x14ac:dyDescent="0.25">
      <c r="A7" s="71">
        <v>6</v>
      </c>
      <c r="B7" s="61" t="s">
        <v>265</v>
      </c>
      <c r="C7" s="72">
        <f>საქნახშირი!AF54</f>
        <v>0</v>
      </c>
    </row>
    <row r="8" spans="1:3" x14ac:dyDescent="0.25">
      <c r="A8" s="71">
        <v>7</v>
      </c>
      <c r="B8" s="61" t="s">
        <v>266</v>
      </c>
      <c r="C8" s="72">
        <f>სსეკ!J363</f>
        <v>0</v>
      </c>
    </row>
    <row r="9" spans="1:3" x14ac:dyDescent="0.25">
      <c r="A9" s="71">
        <v>8</v>
      </c>
      <c r="B9" s="61" t="s">
        <v>267</v>
      </c>
      <c r="C9" s="72">
        <f>ქამქი!N41</f>
        <v>0</v>
      </c>
    </row>
    <row r="10" spans="1:3" ht="15.75" thickBot="1" x14ac:dyDescent="0.3">
      <c r="A10" s="73">
        <v>9</v>
      </c>
      <c r="B10" s="74" t="s">
        <v>268</v>
      </c>
      <c r="C10" s="75">
        <f>'ჯორჯიან ბაზალტი'!J49</f>
        <v>0</v>
      </c>
    </row>
    <row r="11" spans="1:3" ht="15.75" thickBot="1" x14ac:dyDescent="0.3">
      <c r="A11" s="67"/>
      <c r="B11" s="66" t="s">
        <v>253</v>
      </c>
      <c r="C11" s="68">
        <f>SUM(C2:C10)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2" workbookViewId="0">
      <selection activeCell="J27" sqref="J27"/>
    </sheetView>
  </sheetViews>
  <sheetFormatPr defaultRowHeight="15" x14ac:dyDescent="0.25"/>
  <cols>
    <col min="2" max="2" width="17.85546875" customWidth="1"/>
    <col min="3" max="3" width="13.28515625" customWidth="1"/>
    <col min="4" max="4" width="11.42578125" customWidth="1"/>
    <col min="5" max="5" width="16" customWidth="1"/>
    <col min="6" max="6" width="14" customWidth="1"/>
    <col min="7" max="7" width="13.85546875" customWidth="1"/>
    <col min="8" max="8" width="11.140625" customWidth="1"/>
    <col min="9" max="9" width="12.140625" customWidth="1"/>
    <col min="10" max="10" width="12.42578125" customWidth="1"/>
  </cols>
  <sheetData>
    <row r="1" spans="1:10" ht="56.25" customHeight="1" thickBot="1" x14ac:dyDescent="0.3">
      <c r="A1" s="100" t="s">
        <v>0</v>
      </c>
      <c r="B1" s="88" t="s">
        <v>1</v>
      </c>
      <c r="C1" s="88" t="s">
        <v>2</v>
      </c>
      <c r="D1" s="1" t="s">
        <v>3</v>
      </c>
      <c r="E1" s="88" t="s">
        <v>5</v>
      </c>
      <c r="F1" s="77" t="s">
        <v>229</v>
      </c>
      <c r="G1" s="88" t="s">
        <v>270</v>
      </c>
      <c r="H1" s="88" t="s">
        <v>269</v>
      </c>
      <c r="I1" s="1" t="s">
        <v>54</v>
      </c>
      <c r="J1" s="88" t="s">
        <v>253</v>
      </c>
    </row>
    <row r="2" spans="1:10" ht="39" thickBot="1" x14ac:dyDescent="0.3">
      <c r="A2" s="101"/>
      <c r="B2" s="89"/>
      <c r="C2" s="89"/>
      <c r="D2" s="2" t="s">
        <v>4</v>
      </c>
      <c r="E2" s="89"/>
      <c r="F2" s="2">
        <v>2019</v>
      </c>
      <c r="G2" s="89"/>
      <c r="H2" s="89"/>
      <c r="I2" s="2" t="s">
        <v>55</v>
      </c>
      <c r="J2" s="89"/>
    </row>
    <row r="3" spans="1:10" ht="48" customHeight="1" thickBot="1" x14ac:dyDescent="0.3">
      <c r="A3" s="90" t="s">
        <v>56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24" customHeight="1" thickBot="1" x14ac:dyDescent="0.3">
      <c r="A4" s="93" t="s">
        <v>8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19.45" customHeight="1" x14ac:dyDescent="0.25">
      <c r="A5" s="96" t="s">
        <v>9</v>
      </c>
      <c r="B5" s="98" t="s">
        <v>10</v>
      </c>
      <c r="C5" s="98" t="s">
        <v>11</v>
      </c>
      <c r="D5" s="98" t="s">
        <v>12</v>
      </c>
      <c r="E5" s="3" t="s">
        <v>13</v>
      </c>
      <c r="F5" s="98">
        <v>3</v>
      </c>
      <c r="G5" s="98" t="s">
        <v>271</v>
      </c>
      <c r="H5" s="98"/>
      <c r="I5" s="98" t="s">
        <v>15</v>
      </c>
      <c r="J5" s="96">
        <f>H5*F5</f>
        <v>0</v>
      </c>
    </row>
    <row r="6" spans="1:10" ht="15.75" thickBot="1" x14ac:dyDescent="0.3">
      <c r="A6" s="97"/>
      <c r="B6" s="99"/>
      <c r="C6" s="99"/>
      <c r="D6" s="99"/>
      <c r="E6" s="4" t="s">
        <v>14</v>
      </c>
      <c r="F6" s="99"/>
      <c r="G6" s="99"/>
      <c r="H6" s="99"/>
      <c r="I6" s="99"/>
      <c r="J6" s="97"/>
    </row>
    <row r="7" spans="1:10" ht="15.75" thickBot="1" x14ac:dyDescent="0.3">
      <c r="A7" s="105" t="s">
        <v>17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ht="69" customHeight="1" x14ac:dyDescent="0.25">
      <c r="A8" s="96" t="s">
        <v>18</v>
      </c>
      <c r="B8" s="98" t="s">
        <v>19</v>
      </c>
      <c r="C8" s="98" t="s">
        <v>20</v>
      </c>
      <c r="D8" s="98" t="s">
        <v>12</v>
      </c>
      <c r="E8" s="3" t="s">
        <v>21</v>
      </c>
      <c r="F8" s="98">
        <v>40</v>
      </c>
      <c r="G8" s="98" t="s">
        <v>271</v>
      </c>
      <c r="H8" s="98"/>
      <c r="I8" s="98" t="s">
        <v>15</v>
      </c>
      <c r="J8" s="96">
        <f>H8*F8</f>
        <v>0</v>
      </c>
    </row>
    <row r="9" spans="1:10" ht="15.75" thickBot="1" x14ac:dyDescent="0.3">
      <c r="A9" s="97"/>
      <c r="B9" s="99"/>
      <c r="C9" s="99"/>
      <c r="D9" s="99"/>
      <c r="E9" s="4" t="s">
        <v>22</v>
      </c>
      <c r="F9" s="99"/>
      <c r="G9" s="99"/>
      <c r="H9" s="99"/>
      <c r="I9" s="99"/>
      <c r="J9" s="97"/>
    </row>
    <row r="10" spans="1:10" ht="45" customHeight="1" x14ac:dyDescent="0.25">
      <c r="A10" s="96" t="s">
        <v>23</v>
      </c>
      <c r="B10" s="98" t="s">
        <v>24</v>
      </c>
      <c r="C10" s="98" t="s">
        <v>20</v>
      </c>
      <c r="D10" s="98" t="s">
        <v>12</v>
      </c>
      <c r="E10" s="3" t="s">
        <v>21</v>
      </c>
      <c r="F10" s="98">
        <v>30</v>
      </c>
      <c r="G10" s="98" t="s">
        <v>271</v>
      </c>
      <c r="H10" s="98"/>
      <c r="I10" s="98" t="s">
        <v>15</v>
      </c>
      <c r="J10" s="96">
        <f>H10*F10</f>
        <v>0</v>
      </c>
    </row>
    <row r="11" spans="1:10" ht="15.75" thickBot="1" x14ac:dyDescent="0.3">
      <c r="A11" s="97"/>
      <c r="B11" s="99"/>
      <c r="C11" s="99"/>
      <c r="D11" s="99"/>
      <c r="E11" s="4" t="s">
        <v>22</v>
      </c>
      <c r="F11" s="99"/>
      <c r="G11" s="99"/>
      <c r="H11" s="99"/>
      <c r="I11" s="99"/>
      <c r="J11" s="97"/>
    </row>
    <row r="12" spans="1:10" ht="24" customHeight="1" thickBot="1" x14ac:dyDescent="0.3">
      <c r="A12" s="102" t="s">
        <v>25</v>
      </c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5.75" thickBot="1" x14ac:dyDescent="0.3">
      <c r="A13" s="108" t="s">
        <v>26</v>
      </c>
      <c r="B13" s="109"/>
      <c r="C13" s="109"/>
      <c r="D13" s="109"/>
      <c r="E13" s="109"/>
      <c r="F13" s="109"/>
      <c r="G13" s="109"/>
      <c r="H13" s="109"/>
      <c r="I13" s="109"/>
      <c r="J13" s="110"/>
    </row>
    <row r="14" spans="1:10" ht="94.5" customHeight="1" x14ac:dyDescent="0.25">
      <c r="A14" s="96" t="s">
        <v>27</v>
      </c>
      <c r="B14" s="98" t="s">
        <v>28</v>
      </c>
      <c r="C14" s="98" t="s">
        <v>11</v>
      </c>
      <c r="D14" s="98" t="s">
        <v>12</v>
      </c>
      <c r="E14" s="6" t="s">
        <v>29</v>
      </c>
      <c r="F14" s="98">
        <v>4</v>
      </c>
      <c r="G14" s="98" t="s">
        <v>272</v>
      </c>
      <c r="H14" s="98"/>
      <c r="I14" s="98" t="s">
        <v>15</v>
      </c>
      <c r="J14" s="96">
        <f>H14*F14</f>
        <v>0</v>
      </c>
    </row>
    <row r="15" spans="1:10" ht="26.25" thickBot="1" x14ac:dyDescent="0.3">
      <c r="A15" s="97"/>
      <c r="B15" s="99"/>
      <c r="C15" s="99"/>
      <c r="D15" s="99"/>
      <c r="E15" s="7" t="s">
        <v>30</v>
      </c>
      <c r="F15" s="99"/>
      <c r="G15" s="99"/>
      <c r="H15" s="99"/>
      <c r="I15" s="99"/>
      <c r="J15" s="97"/>
    </row>
    <row r="16" spans="1:10" ht="15.75" thickBot="1" x14ac:dyDescent="0.3">
      <c r="A16" s="105" t="s">
        <v>31</v>
      </c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ht="140.25" customHeight="1" x14ac:dyDescent="0.25">
      <c r="A17" s="96" t="s">
        <v>32</v>
      </c>
      <c r="B17" s="98" t="s">
        <v>33</v>
      </c>
      <c r="C17" s="98" t="s">
        <v>11</v>
      </c>
      <c r="D17" s="98" t="s">
        <v>12</v>
      </c>
      <c r="E17" s="6" t="s">
        <v>21</v>
      </c>
      <c r="F17" s="111">
        <v>6</v>
      </c>
      <c r="G17" s="111" t="s">
        <v>272</v>
      </c>
      <c r="H17" s="111"/>
      <c r="I17" s="111" t="s">
        <v>15</v>
      </c>
      <c r="J17" s="96">
        <f>H17*F17</f>
        <v>0</v>
      </c>
    </row>
    <row r="18" spans="1:10" ht="36.75" customHeight="1" thickBot="1" x14ac:dyDescent="0.3">
      <c r="A18" s="97"/>
      <c r="B18" s="99"/>
      <c r="C18" s="99"/>
      <c r="D18" s="99"/>
      <c r="E18" s="7" t="s">
        <v>29</v>
      </c>
      <c r="F18" s="112"/>
      <c r="G18" s="112"/>
      <c r="H18" s="112"/>
      <c r="I18" s="112"/>
      <c r="J18" s="97"/>
    </row>
    <row r="19" spans="1:10" ht="15.75" thickBot="1" x14ac:dyDescent="0.3">
      <c r="A19" s="105" t="s">
        <v>46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64.5" thickBot="1" x14ac:dyDescent="0.3">
      <c r="A20" s="8" t="s">
        <v>47</v>
      </c>
      <c r="B20" s="4" t="s">
        <v>48</v>
      </c>
      <c r="C20" s="4" t="s">
        <v>20</v>
      </c>
      <c r="D20" s="4" t="s">
        <v>12</v>
      </c>
      <c r="E20" s="4" t="s">
        <v>38</v>
      </c>
      <c r="F20" s="4">
        <v>5</v>
      </c>
      <c r="G20" s="4" t="s">
        <v>271</v>
      </c>
      <c r="H20" s="4"/>
      <c r="I20" s="4" t="s">
        <v>39</v>
      </c>
      <c r="J20" s="9">
        <f>H20*F20</f>
        <v>0</v>
      </c>
    </row>
    <row r="21" spans="1:10" ht="24" customHeight="1" thickBot="1" x14ac:dyDescent="0.3">
      <c r="A21" s="102" t="s">
        <v>49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5.75" thickBot="1" x14ac:dyDescent="0.3">
      <c r="A22" s="105" t="s">
        <v>50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51" x14ac:dyDescent="0.25">
      <c r="A23" s="113" t="s">
        <v>57</v>
      </c>
      <c r="B23" s="6" t="s">
        <v>58</v>
      </c>
      <c r="C23" s="98" t="s">
        <v>11</v>
      </c>
      <c r="D23" s="98" t="s">
        <v>12</v>
      </c>
      <c r="E23" s="111" t="s">
        <v>38</v>
      </c>
      <c r="F23" s="98">
        <v>2</v>
      </c>
      <c r="G23" s="98" t="s">
        <v>273</v>
      </c>
      <c r="H23" s="98"/>
      <c r="I23" s="98" t="s">
        <v>39</v>
      </c>
      <c r="J23" s="96">
        <f>H23*F23</f>
        <v>0</v>
      </c>
    </row>
    <row r="24" spans="1:10" ht="51.75" thickBot="1" x14ac:dyDescent="0.3">
      <c r="A24" s="114"/>
      <c r="B24" s="7" t="s">
        <v>59</v>
      </c>
      <c r="C24" s="99"/>
      <c r="D24" s="99"/>
      <c r="E24" s="112"/>
      <c r="F24" s="99"/>
      <c r="G24" s="99"/>
      <c r="H24" s="99"/>
      <c r="I24" s="99"/>
      <c r="J24" s="97"/>
    </row>
    <row r="25" spans="1:10" ht="51.75" thickBot="1" x14ac:dyDescent="0.3">
      <c r="A25" s="10" t="s">
        <v>51</v>
      </c>
      <c r="B25" s="7" t="s">
        <v>60</v>
      </c>
      <c r="C25" s="4" t="s">
        <v>11</v>
      </c>
      <c r="D25" s="4" t="s">
        <v>12</v>
      </c>
      <c r="E25" s="7" t="s">
        <v>61</v>
      </c>
      <c r="F25" s="4">
        <v>5</v>
      </c>
      <c r="G25" s="4" t="s">
        <v>273</v>
      </c>
      <c r="H25" s="4"/>
      <c r="I25" s="4" t="s">
        <v>39</v>
      </c>
      <c r="J25" s="9">
        <f>H25*F25</f>
        <v>0</v>
      </c>
    </row>
    <row r="26" spans="1:10" ht="15.75" thickBot="1" x14ac:dyDescent="0.3">
      <c r="I26" s="40" t="s">
        <v>253</v>
      </c>
      <c r="J26" s="87">
        <f>J5+J8+J10+J14+J17+J20+J23+J25</f>
        <v>0</v>
      </c>
    </row>
  </sheetData>
  <mergeCells count="70">
    <mergeCell ref="H23:H24"/>
    <mergeCell ref="I23:I24"/>
    <mergeCell ref="J23:J24"/>
    <mergeCell ref="J17:J18"/>
    <mergeCell ref="A19:J19"/>
    <mergeCell ref="A21:J21"/>
    <mergeCell ref="A22:J22"/>
    <mergeCell ref="A23:A24"/>
    <mergeCell ref="C23:C24"/>
    <mergeCell ref="D23:D24"/>
    <mergeCell ref="E23:E24"/>
    <mergeCell ref="F23:F24"/>
    <mergeCell ref="G23:G24"/>
    <mergeCell ref="A16:J16"/>
    <mergeCell ref="A17:A18"/>
    <mergeCell ref="B17:B18"/>
    <mergeCell ref="C17:C18"/>
    <mergeCell ref="D17:D18"/>
    <mergeCell ref="F17:F18"/>
    <mergeCell ref="G17:G18"/>
    <mergeCell ref="H17:H18"/>
    <mergeCell ref="I17:I18"/>
    <mergeCell ref="A13:J13"/>
    <mergeCell ref="A14:A15"/>
    <mergeCell ref="B14:B15"/>
    <mergeCell ref="C14:C15"/>
    <mergeCell ref="D14:D15"/>
    <mergeCell ref="F14:F15"/>
    <mergeCell ref="G14:G15"/>
    <mergeCell ref="H14:H15"/>
    <mergeCell ref="I14:I15"/>
    <mergeCell ref="J14:J15"/>
    <mergeCell ref="G10:G11"/>
    <mergeCell ref="H10:H11"/>
    <mergeCell ref="I10:I11"/>
    <mergeCell ref="J10:J11"/>
    <mergeCell ref="A12:J12"/>
    <mergeCell ref="A10:A11"/>
    <mergeCell ref="B10:B11"/>
    <mergeCell ref="C10:C11"/>
    <mergeCell ref="D10:D11"/>
    <mergeCell ref="F10:F11"/>
    <mergeCell ref="A7:J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A3:J3"/>
    <mergeCell ref="A4:J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J1:J2"/>
    <mergeCell ref="A1:A2"/>
    <mergeCell ref="B1:B2"/>
    <mergeCell ref="C1:C2"/>
    <mergeCell ref="E1:E2"/>
    <mergeCell ref="G1:G2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5" workbookViewId="0">
      <selection activeCell="J32" sqref="J32"/>
    </sheetView>
  </sheetViews>
  <sheetFormatPr defaultRowHeight="15" x14ac:dyDescent="0.25"/>
  <cols>
    <col min="2" max="2" width="20.28515625" customWidth="1"/>
    <col min="3" max="3" width="14.140625" customWidth="1"/>
    <col min="4" max="4" width="11.5703125" customWidth="1"/>
    <col min="5" max="5" width="15.5703125" customWidth="1"/>
    <col min="6" max="7" width="14" customWidth="1"/>
    <col min="8" max="8" width="11.28515625" customWidth="1"/>
    <col min="9" max="9" width="12.28515625" customWidth="1"/>
    <col min="10" max="10" width="11.5703125" customWidth="1"/>
  </cols>
  <sheetData>
    <row r="1" spans="1:10" ht="60.75" customHeight="1" thickBot="1" x14ac:dyDescent="0.3">
      <c r="A1" s="100" t="s">
        <v>0</v>
      </c>
      <c r="B1" s="88" t="s">
        <v>1</v>
      </c>
      <c r="C1" s="88" t="s">
        <v>2</v>
      </c>
      <c r="D1" s="1" t="s">
        <v>3</v>
      </c>
      <c r="E1" s="88" t="s">
        <v>5</v>
      </c>
      <c r="F1" s="76" t="s">
        <v>229</v>
      </c>
      <c r="G1" s="88" t="s">
        <v>270</v>
      </c>
      <c r="H1" s="88" t="s">
        <v>269</v>
      </c>
      <c r="I1" s="1" t="s">
        <v>54</v>
      </c>
      <c r="J1" s="88" t="s">
        <v>253</v>
      </c>
    </row>
    <row r="2" spans="1:10" ht="39" thickBot="1" x14ac:dyDescent="0.3">
      <c r="A2" s="101"/>
      <c r="B2" s="89"/>
      <c r="C2" s="89"/>
      <c r="D2" s="2" t="s">
        <v>4</v>
      </c>
      <c r="E2" s="89"/>
      <c r="F2" s="44">
        <v>2019</v>
      </c>
      <c r="G2" s="89"/>
      <c r="H2" s="89"/>
      <c r="I2" s="2" t="s">
        <v>55</v>
      </c>
      <c r="J2" s="89"/>
    </row>
    <row r="3" spans="1:10" ht="48" customHeight="1" thickBot="1" x14ac:dyDescent="0.3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24" customHeight="1" thickBot="1" x14ac:dyDescent="0.3">
      <c r="A4" s="93" t="s">
        <v>8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10.25" customHeight="1" x14ac:dyDescent="0.25">
      <c r="A5" s="96" t="s">
        <v>9</v>
      </c>
      <c r="B5" s="96" t="s">
        <v>10</v>
      </c>
      <c r="C5" s="98" t="s">
        <v>11</v>
      </c>
      <c r="D5" s="98" t="s">
        <v>12</v>
      </c>
      <c r="E5" s="3" t="s">
        <v>13</v>
      </c>
      <c r="F5" s="98">
        <v>3</v>
      </c>
      <c r="G5" s="98" t="s">
        <v>271</v>
      </c>
      <c r="H5" s="98"/>
      <c r="I5" s="98" t="s">
        <v>15</v>
      </c>
      <c r="J5" s="96">
        <f>H5*F5</f>
        <v>0</v>
      </c>
    </row>
    <row r="6" spans="1:10" ht="15.75" thickBot="1" x14ac:dyDescent="0.3">
      <c r="A6" s="97"/>
      <c r="B6" s="97"/>
      <c r="C6" s="99"/>
      <c r="D6" s="99"/>
      <c r="E6" s="4" t="s">
        <v>14</v>
      </c>
      <c r="F6" s="99"/>
      <c r="G6" s="99"/>
      <c r="H6" s="99"/>
      <c r="I6" s="99"/>
      <c r="J6" s="97"/>
    </row>
    <row r="7" spans="1:10" ht="24" customHeight="1" thickBot="1" x14ac:dyDescent="0.3">
      <c r="A7" s="105" t="s">
        <v>62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ht="77.25" thickBot="1" x14ac:dyDescent="0.3">
      <c r="A8" s="8" t="s">
        <v>63</v>
      </c>
      <c r="B8" s="9" t="s">
        <v>64</v>
      </c>
      <c r="C8" s="4" t="s">
        <v>11</v>
      </c>
      <c r="D8" s="4" t="s">
        <v>12</v>
      </c>
      <c r="E8" s="7" t="s">
        <v>14</v>
      </c>
      <c r="F8" s="4">
        <v>3</v>
      </c>
      <c r="G8" s="4" t="s">
        <v>273</v>
      </c>
      <c r="H8" s="4"/>
      <c r="I8" s="4" t="s">
        <v>15</v>
      </c>
      <c r="J8" s="9">
        <f>H8*F8</f>
        <v>0</v>
      </c>
    </row>
    <row r="9" spans="1:10" ht="24" customHeight="1" thickBot="1" x14ac:dyDescent="0.3">
      <c r="A9" s="105" t="s">
        <v>65</v>
      </c>
      <c r="B9" s="106"/>
      <c r="C9" s="106"/>
      <c r="D9" s="106"/>
      <c r="E9" s="106"/>
      <c r="F9" s="106"/>
      <c r="G9" s="106"/>
      <c r="H9" s="106"/>
      <c r="I9" s="106"/>
      <c r="J9" s="107"/>
    </row>
    <row r="10" spans="1:10" ht="15.75" thickBot="1" x14ac:dyDescent="0.3">
      <c r="A10" s="105" t="s">
        <v>17</v>
      </c>
      <c r="B10" s="106"/>
      <c r="C10" s="106"/>
      <c r="D10" s="106"/>
      <c r="E10" s="106"/>
      <c r="F10" s="106"/>
      <c r="G10" s="106"/>
      <c r="H10" s="106"/>
      <c r="I10" s="106"/>
      <c r="J10" s="107"/>
    </row>
    <row r="11" spans="1:10" ht="67.5" customHeight="1" x14ac:dyDescent="0.25">
      <c r="A11" s="96" t="s">
        <v>18</v>
      </c>
      <c r="B11" s="96" t="s">
        <v>19</v>
      </c>
      <c r="C11" s="98" t="s">
        <v>20</v>
      </c>
      <c r="D11" s="98" t="s">
        <v>12</v>
      </c>
      <c r="E11" s="3" t="s">
        <v>21</v>
      </c>
      <c r="F11" s="98">
        <v>25</v>
      </c>
      <c r="G11" s="98" t="s">
        <v>271</v>
      </c>
      <c r="H11" s="98"/>
      <c r="I11" s="98" t="s">
        <v>15</v>
      </c>
      <c r="J11" s="96">
        <f>H11*F11</f>
        <v>0</v>
      </c>
    </row>
    <row r="12" spans="1:10" ht="15.75" thickBot="1" x14ac:dyDescent="0.3">
      <c r="A12" s="97"/>
      <c r="B12" s="97"/>
      <c r="C12" s="99"/>
      <c r="D12" s="99"/>
      <c r="E12" s="4" t="s">
        <v>22</v>
      </c>
      <c r="F12" s="99"/>
      <c r="G12" s="99"/>
      <c r="H12" s="99"/>
      <c r="I12" s="99"/>
      <c r="J12" s="97"/>
    </row>
    <row r="13" spans="1:10" ht="45" customHeight="1" x14ac:dyDescent="0.25">
      <c r="A13" s="96" t="s">
        <v>23</v>
      </c>
      <c r="B13" s="96" t="s">
        <v>24</v>
      </c>
      <c r="C13" s="98" t="s">
        <v>20</v>
      </c>
      <c r="D13" s="98" t="s">
        <v>12</v>
      </c>
      <c r="E13" s="3" t="s">
        <v>21</v>
      </c>
      <c r="F13" s="98">
        <v>30</v>
      </c>
      <c r="G13" s="98" t="s">
        <v>271</v>
      </c>
      <c r="H13" s="98"/>
      <c r="I13" s="98" t="s">
        <v>15</v>
      </c>
      <c r="J13" s="96">
        <f>H13*F13</f>
        <v>0</v>
      </c>
    </row>
    <row r="14" spans="1:10" ht="15.75" thickBot="1" x14ac:dyDescent="0.3">
      <c r="A14" s="97"/>
      <c r="B14" s="97"/>
      <c r="C14" s="99"/>
      <c r="D14" s="99"/>
      <c r="E14" s="4" t="s">
        <v>22</v>
      </c>
      <c r="F14" s="99"/>
      <c r="G14" s="99"/>
      <c r="H14" s="99"/>
      <c r="I14" s="99"/>
      <c r="J14" s="97"/>
    </row>
    <row r="15" spans="1:10" ht="24" customHeight="1" thickBot="1" x14ac:dyDescent="0.3">
      <c r="A15" s="102" t="s">
        <v>25</v>
      </c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ht="15.75" thickBot="1" x14ac:dyDescent="0.3">
      <c r="A16" s="108" t="s">
        <v>26</v>
      </c>
      <c r="B16" s="109"/>
      <c r="C16" s="109"/>
      <c r="D16" s="109"/>
      <c r="E16" s="109"/>
      <c r="F16" s="109"/>
      <c r="G16" s="109"/>
      <c r="H16" s="109"/>
      <c r="I16" s="109"/>
      <c r="J16" s="110"/>
    </row>
    <row r="17" spans="1:10" ht="104.25" customHeight="1" x14ac:dyDescent="0.25">
      <c r="A17" s="96" t="s">
        <v>27</v>
      </c>
      <c r="B17" s="96" t="s">
        <v>28</v>
      </c>
      <c r="C17" s="98" t="s">
        <v>11</v>
      </c>
      <c r="D17" s="98" t="s">
        <v>12</v>
      </c>
      <c r="E17" s="6" t="s">
        <v>29</v>
      </c>
      <c r="F17" s="98">
        <v>5</v>
      </c>
      <c r="G17" s="98" t="s">
        <v>272</v>
      </c>
      <c r="H17" s="98"/>
      <c r="I17" s="98" t="s">
        <v>15</v>
      </c>
      <c r="J17" s="96">
        <f>H17*F17</f>
        <v>0</v>
      </c>
    </row>
    <row r="18" spans="1:10" ht="26.25" thickBot="1" x14ac:dyDescent="0.3">
      <c r="A18" s="97"/>
      <c r="B18" s="97"/>
      <c r="C18" s="99"/>
      <c r="D18" s="99"/>
      <c r="E18" s="7" t="s">
        <v>30</v>
      </c>
      <c r="F18" s="99"/>
      <c r="G18" s="99"/>
      <c r="H18" s="99"/>
      <c r="I18" s="99"/>
      <c r="J18" s="97"/>
    </row>
    <row r="19" spans="1:10" ht="15.75" thickBot="1" x14ac:dyDescent="0.3">
      <c r="A19" s="105" t="s">
        <v>31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98.25" customHeight="1" x14ac:dyDescent="0.25">
      <c r="A20" s="96" t="s">
        <v>32</v>
      </c>
      <c r="B20" s="96" t="s">
        <v>33</v>
      </c>
      <c r="C20" s="98" t="s">
        <v>11</v>
      </c>
      <c r="D20" s="98" t="s">
        <v>12</v>
      </c>
      <c r="E20" s="6" t="s">
        <v>21</v>
      </c>
      <c r="F20" s="111">
        <v>10</v>
      </c>
      <c r="G20" s="111" t="s">
        <v>272</v>
      </c>
      <c r="H20" s="111"/>
      <c r="I20" s="111" t="s">
        <v>66</v>
      </c>
      <c r="J20" s="96">
        <f>H20*F20</f>
        <v>0</v>
      </c>
    </row>
    <row r="21" spans="1:10" ht="82.5" customHeight="1" thickBot="1" x14ac:dyDescent="0.3">
      <c r="A21" s="97"/>
      <c r="B21" s="97"/>
      <c r="C21" s="99"/>
      <c r="D21" s="99"/>
      <c r="E21" s="7" t="s">
        <v>29</v>
      </c>
      <c r="F21" s="112"/>
      <c r="G21" s="112"/>
      <c r="H21" s="112"/>
      <c r="I21" s="112"/>
      <c r="J21" s="97"/>
    </row>
    <row r="22" spans="1:10" ht="15.75" thickBot="1" x14ac:dyDescent="0.3">
      <c r="A22" s="102" t="s">
        <v>34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5.75" thickBot="1" x14ac:dyDescent="0.3">
      <c r="A23" s="105" t="s">
        <v>35</v>
      </c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111" customHeight="1" x14ac:dyDescent="0.25">
      <c r="A24" s="115" t="s">
        <v>36</v>
      </c>
      <c r="B24" s="96" t="s">
        <v>67</v>
      </c>
      <c r="C24" s="98" t="s">
        <v>11</v>
      </c>
      <c r="D24" s="98" t="s">
        <v>12</v>
      </c>
      <c r="E24" s="98" t="s">
        <v>68</v>
      </c>
      <c r="F24" s="98">
        <v>2</v>
      </c>
      <c r="G24" s="98" t="s">
        <v>273</v>
      </c>
      <c r="H24" s="98"/>
      <c r="I24" s="98" t="s">
        <v>69</v>
      </c>
      <c r="J24" s="96">
        <f>H24*F24</f>
        <v>0</v>
      </c>
    </row>
    <row r="25" spans="1:10" ht="29.25" customHeight="1" thickBot="1" x14ac:dyDescent="0.3">
      <c r="A25" s="116"/>
      <c r="B25" s="97"/>
      <c r="C25" s="99"/>
      <c r="D25" s="99"/>
      <c r="E25" s="99"/>
      <c r="F25" s="99"/>
      <c r="G25" s="99"/>
      <c r="H25" s="99"/>
      <c r="I25" s="99"/>
      <c r="J25" s="97"/>
    </row>
    <row r="26" spans="1:10" ht="15.75" thickBot="1" x14ac:dyDescent="0.3">
      <c r="A26" s="105" t="s">
        <v>46</v>
      </c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64.5" thickBot="1" x14ac:dyDescent="0.3">
      <c r="A27" s="8" t="s">
        <v>47</v>
      </c>
      <c r="B27" s="9" t="s">
        <v>48</v>
      </c>
      <c r="C27" s="4" t="s">
        <v>20</v>
      </c>
      <c r="D27" s="4" t="s">
        <v>12</v>
      </c>
      <c r="E27" s="4" t="s">
        <v>70</v>
      </c>
      <c r="F27" s="4">
        <v>25</v>
      </c>
      <c r="G27" s="4" t="s">
        <v>271</v>
      </c>
      <c r="H27" s="4"/>
      <c r="I27" s="4" t="s">
        <v>69</v>
      </c>
      <c r="J27" s="9">
        <f>H27*F27</f>
        <v>0</v>
      </c>
    </row>
    <row r="28" spans="1:10" ht="24" customHeight="1" thickBot="1" x14ac:dyDescent="0.3">
      <c r="A28" s="102" t="s">
        <v>49</v>
      </c>
      <c r="B28" s="103"/>
      <c r="C28" s="103"/>
      <c r="D28" s="103"/>
      <c r="E28" s="103"/>
      <c r="F28" s="103"/>
      <c r="G28" s="103"/>
      <c r="H28" s="103"/>
      <c r="I28" s="103"/>
      <c r="J28" s="104"/>
    </row>
    <row r="29" spans="1:10" ht="15.75" thickBot="1" x14ac:dyDescent="0.3">
      <c r="A29" s="105" t="s">
        <v>50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0" ht="51.75" thickBot="1" x14ac:dyDescent="0.3">
      <c r="A30" s="8" t="s">
        <v>51</v>
      </c>
      <c r="B30" s="9" t="s">
        <v>52</v>
      </c>
      <c r="C30" s="4" t="s">
        <v>11</v>
      </c>
      <c r="D30" s="4" t="s">
        <v>12</v>
      </c>
      <c r="E30" s="7" t="s">
        <v>53</v>
      </c>
      <c r="F30" s="4">
        <v>5</v>
      </c>
      <c r="G30" s="4" t="s">
        <v>273</v>
      </c>
      <c r="H30" s="4"/>
      <c r="I30" s="4" t="s">
        <v>69</v>
      </c>
      <c r="J30" s="9">
        <f>H30*F30</f>
        <v>0</v>
      </c>
    </row>
    <row r="31" spans="1:10" ht="15.75" thickBot="1" x14ac:dyDescent="0.3">
      <c r="I31" s="40" t="s">
        <v>252</v>
      </c>
      <c r="J31" s="85">
        <f>J30+J27+J24+J20+J17+J13+J11+J8+J5</f>
        <v>0</v>
      </c>
    </row>
  </sheetData>
  <mergeCells count="75">
    <mergeCell ref="A22:J22"/>
    <mergeCell ref="A23:J23"/>
    <mergeCell ref="A28:J28"/>
    <mergeCell ref="A29:J29"/>
    <mergeCell ref="F24:F25"/>
    <mergeCell ref="G24:G25"/>
    <mergeCell ref="H24:H25"/>
    <mergeCell ref="I24:I25"/>
    <mergeCell ref="J24:J25"/>
    <mergeCell ref="A26:J26"/>
    <mergeCell ref="A24:A25"/>
    <mergeCell ref="B24:B25"/>
    <mergeCell ref="C24:C25"/>
    <mergeCell ref="D24:D25"/>
    <mergeCell ref="E24:E25"/>
    <mergeCell ref="A19:J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A16:J16"/>
    <mergeCell ref="A17:A18"/>
    <mergeCell ref="B17:B18"/>
    <mergeCell ref="C17:C18"/>
    <mergeCell ref="D17:D18"/>
    <mergeCell ref="F17:F18"/>
    <mergeCell ref="G17:G18"/>
    <mergeCell ref="H17:H18"/>
    <mergeCell ref="I17:I18"/>
    <mergeCell ref="J17:J18"/>
    <mergeCell ref="G13:G14"/>
    <mergeCell ref="H13:H14"/>
    <mergeCell ref="I13:I14"/>
    <mergeCell ref="J13:J14"/>
    <mergeCell ref="A15:J15"/>
    <mergeCell ref="A13:A14"/>
    <mergeCell ref="B13:B14"/>
    <mergeCell ref="C13:C14"/>
    <mergeCell ref="D13:D14"/>
    <mergeCell ref="F13:F14"/>
    <mergeCell ref="A7:J7"/>
    <mergeCell ref="A9:J9"/>
    <mergeCell ref="A10:J10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A3:J3"/>
    <mergeCell ref="A4:J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J1:J2"/>
    <mergeCell ref="A1:A2"/>
    <mergeCell ref="B1:B2"/>
    <mergeCell ref="C1:C2"/>
    <mergeCell ref="E1:E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46" workbookViewId="0">
      <selection activeCell="S51" sqref="S51"/>
    </sheetView>
  </sheetViews>
  <sheetFormatPr defaultRowHeight="15" x14ac:dyDescent="0.25"/>
  <cols>
    <col min="3" max="3" width="18.28515625" customWidth="1"/>
    <col min="7" max="7" width="10.5703125" customWidth="1"/>
    <col min="11" max="11" width="14.5703125" customWidth="1"/>
    <col min="12" max="15" width="6.7109375" customWidth="1"/>
    <col min="16" max="18" width="5.140625" customWidth="1"/>
    <col min="19" max="19" width="12.140625" style="84" customWidth="1"/>
  </cols>
  <sheetData>
    <row r="1" spans="1:19" ht="60" customHeight="1" thickBot="1" x14ac:dyDescent="0.3">
      <c r="A1" s="130" t="s">
        <v>0</v>
      </c>
      <c r="B1" s="131"/>
      <c r="C1" s="88" t="s">
        <v>1</v>
      </c>
      <c r="D1" s="130" t="s">
        <v>2</v>
      </c>
      <c r="E1" s="134"/>
      <c r="F1" s="131"/>
      <c r="G1" s="1" t="s">
        <v>3</v>
      </c>
      <c r="H1" s="130" t="s">
        <v>5</v>
      </c>
      <c r="I1" s="134"/>
      <c r="J1" s="131"/>
      <c r="K1" s="76" t="s">
        <v>229</v>
      </c>
      <c r="L1" s="130" t="s">
        <v>270</v>
      </c>
      <c r="M1" s="131"/>
      <c r="N1" s="130" t="s">
        <v>269</v>
      </c>
      <c r="O1" s="131"/>
      <c r="P1" s="130" t="s">
        <v>71</v>
      </c>
      <c r="Q1" s="134"/>
      <c r="R1" s="131"/>
      <c r="S1" s="88" t="s">
        <v>253</v>
      </c>
    </row>
    <row r="2" spans="1:19" ht="15.75" thickBot="1" x14ac:dyDescent="0.3">
      <c r="A2" s="132"/>
      <c r="B2" s="133"/>
      <c r="C2" s="89"/>
      <c r="D2" s="132"/>
      <c r="E2" s="135"/>
      <c r="F2" s="133"/>
      <c r="G2" s="2" t="s">
        <v>4</v>
      </c>
      <c r="H2" s="132"/>
      <c r="I2" s="135"/>
      <c r="J2" s="133"/>
      <c r="K2" s="44">
        <v>2019</v>
      </c>
      <c r="L2" s="132"/>
      <c r="M2" s="133"/>
      <c r="N2" s="132"/>
      <c r="O2" s="133"/>
      <c r="P2" s="132"/>
      <c r="Q2" s="135"/>
      <c r="R2" s="133"/>
      <c r="S2" s="89"/>
    </row>
    <row r="3" spans="1:19" ht="24" customHeight="1" thickBot="1" x14ac:dyDescent="0.3">
      <c r="A3" s="117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</row>
    <row r="4" spans="1:19" ht="15.75" thickBot="1" x14ac:dyDescent="0.3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</row>
    <row r="5" spans="1:19" ht="87" customHeight="1" x14ac:dyDescent="0.25">
      <c r="A5" s="120" t="s">
        <v>9</v>
      </c>
      <c r="B5" s="121"/>
      <c r="C5" s="98" t="s">
        <v>73</v>
      </c>
      <c r="D5" s="124" t="s">
        <v>20</v>
      </c>
      <c r="E5" s="125"/>
      <c r="F5" s="126"/>
      <c r="G5" s="98" t="s">
        <v>12</v>
      </c>
      <c r="H5" s="124" t="s">
        <v>74</v>
      </c>
      <c r="I5" s="125"/>
      <c r="J5" s="126"/>
      <c r="K5" s="98">
        <v>3</v>
      </c>
      <c r="L5" s="124" t="s">
        <v>271</v>
      </c>
      <c r="M5" s="126"/>
      <c r="N5" s="124"/>
      <c r="O5" s="126"/>
      <c r="P5" s="124" t="s">
        <v>15</v>
      </c>
      <c r="Q5" s="125"/>
      <c r="R5" s="126"/>
      <c r="S5" s="96">
        <f>N5*K5</f>
        <v>0</v>
      </c>
    </row>
    <row r="6" spans="1:19" ht="15.75" thickBot="1" x14ac:dyDescent="0.3">
      <c r="A6" s="122"/>
      <c r="B6" s="123"/>
      <c r="C6" s="99"/>
      <c r="D6" s="127"/>
      <c r="E6" s="128"/>
      <c r="F6" s="129"/>
      <c r="G6" s="99"/>
      <c r="H6" s="127" t="s">
        <v>75</v>
      </c>
      <c r="I6" s="128"/>
      <c r="J6" s="129"/>
      <c r="K6" s="99"/>
      <c r="L6" s="127"/>
      <c r="M6" s="129"/>
      <c r="N6" s="127"/>
      <c r="O6" s="129"/>
      <c r="P6" s="127"/>
      <c r="Q6" s="128"/>
      <c r="R6" s="129"/>
      <c r="S6" s="97"/>
    </row>
    <row r="7" spans="1:19" ht="15.75" thickBot="1" x14ac:dyDescent="0.3">
      <c r="A7" s="105" t="s">
        <v>62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1:19" ht="64.5" thickBot="1" x14ac:dyDescent="0.3">
      <c r="A8" s="136" t="s">
        <v>63</v>
      </c>
      <c r="B8" s="137"/>
      <c r="C8" s="4" t="s">
        <v>64</v>
      </c>
      <c r="D8" s="138" t="s">
        <v>11</v>
      </c>
      <c r="E8" s="139"/>
      <c r="F8" s="140"/>
      <c r="G8" s="4" t="s">
        <v>12</v>
      </c>
      <c r="H8" s="138" t="s">
        <v>75</v>
      </c>
      <c r="I8" s="139"/>
      <c r="J8" s="140"/>
      <c r="K8" s="4">
        <v>30</v>
      </c>
      <c r="L8" s="138" t="s">
        <v>273</v>
      </c>
      <c r="M8" s="140"/>
      <c r="N8" s="138"/>
      <c r="O8" s="140"/>
      <c r="P8" s="138" t="s">
        <v>15</v>
      </c>
      <c r="Q8" s="139"/>
      <c r="R8" s="140"/>
      <c r="S8" s="43">
        <f>N8*K8</f>
        <v>0</v>
      </c>
    </row>
    <row r="9" spans="1:19" ht="15.75" thickBot="1" x14ac:dyDescent="0.3">
      <c r="A9" s="102" t="s">
        <v>76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</row>
    <row r="10" spans="1:19" ht="15.75" thickBot="1" x14ac:dyDescent="0.3">
      <c r="A10" s="105" t="s">
        <v>77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</row>
    <row r="11" spans="1:19" ht="38.25" customHeight="1" x14ac:dyDescent="0.25">
      <c r="A11" s="144" t="s">
        <v>78</v>
      </c>
      <c r="B11" s="145"/>
      <c r="C11" s="141" t="s">
        <v>79</v>
      </c>
      <c r="D11" s="144" t="s">
        <v>20</v>
      </c>
      <c r="E11" s="145"/>
      <c r="F11" s="150"/>
      <c r="G11" s="141" t="s">
        <v>12</v>
      </c>
      <c r="H11" s="156" t="s">
        <v>80</v>
      </c>
      <c r="I11" s="157"/>
      <c r="J11" s="158"/>
      <c r="K11" s="153">
        <v>0.05</v>
      </c>
      <c r="L11" s="156" t="s">
        <v>274</v>
      </c>
      <c r="M11" s="158"/>
      <c r="N11" s="156"/>
      <c r="O11" s="157"/>
      <c r="P11" s="156" t="s">
        <v>15</v>
      </c>
      <c r="Q11" s="157"/>
      <c r="R11" s="158"/>
      <c r="S11" s="141">
        <f>N11*K11</f>
        <v>0</v>
      </c>
    </row>
    <row r="12" spans="1:19" ht="23.25" customHeight="1" x14ac:dyDescent="0.25">
      <c r="A12" s="146"/>
      <c r="B12" s="147"/>
      <c r="C12" s="142"/>
      <c r="D12" s="146"/>
      <c r="E12" s="147"/>
      <c r="F12" s="151"/>
      <c r="G12" s="142"/>
      <c r="H12" s="159" t="s">
        <v>81</v>
      </c>
      <c r="I12" s="160"/>
      <c r="J12" s="161"/>
      <c r="K12" s="154"/>
      <c r="L12" s="159"/>
      <c r="M12" s="161"/>
      <c r="N12" s="159"/>
      <c r="O12" s="160"/>
      <c r="P12" s="159"/>
      <c r="Q12" s="160"/>
      <c r="R12" s="161"/>
      <c r="S12" s="142"/>
    </row>
    <row r="13" spans="1:19" ht="15.75" thickBot="1" x14ac:dyDescent="0.3">
      <c r="A13" s="148"/>
      <c r="B13" s="149"/>
      <c r="C13" s="143"/>
      <c r="D13" s="148"/>
      <c r="E13" s="149"/>
      <c r="F13" s="152"/>
      <c r="G13" s="143"/>
      <c r="H13" s="162" t="s">
        <v>82</v>
      </c>
      <c r="I13" s="163"/>
      <c r="J13" s="164"/>
      <c r="K13" s="155"/>
      <c r="L13" s="162"/>
      <c r="M13" s="164"/>
      <c r="N13" s="162"/>
      <c r="O13" s="163"/>
      <c r="P13" s="162"/>
      <c r="Q13" s="163"/>
      <c r="R13" s="164"/>
      <c r="S13" s="143"/>
    </row>
    <row r="14" spans="1:19" ht="15.75" thickBot="1" x14ac:dyDescent="0.3">
      <c r="A14" s="105" t="s">
        <v>83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</row>
    <row r="15" spans="1:19" ht="78.599999999999994" customHeight="1" x14ac:dyDescent="0.25">
      <c r="A15" s="120" t="s">
        <v>84</v>
      </c>
      <c r="B15" s="121"/>
      <c r="C15" s="98" t="s">
        <v>85</v>
      </c>
      <c r="D15" s="124" t="s">
        <v>20</v>
      </c>
      <c r="E15" s="125"/>
      <c r="F15" s="126"/>
      <c r="G15" s="98" t="s">
        <v>12</v>
      </c>
      <c r="H15" s="124" t="s">
        <v>80</v>
      </c>
      <c r="I15" s="125"/>
      <c r="J15" s="126"/>
      <c r="K15" s="98">
        <v>5</v>
      </c>
      <c r="L15" s="124" t="s">
        <v>274</v>
      </c>
      <c r="M15" s="126"/>
      <c r="N15" s="124"/>
      <c r="O15" s="126"/>
      <c r="P15" s="124" t="s">
        <v>15</v>
      </c>
      <c r="Q15" s="125"/>
      <c r="R15" s="126"/>
      <c r="S15" s="98">
        <f>N15*K15</f>
        <v>0</v>
      </c>
    </row>
    <row r="16" spans="1:19" x14ac:dyDescent="0.25">
      <c r="A16" s="165"/>
      <c r="B16" s="166"/>
      <c r="C16" s="167"/>
      <c r="D16" s="168"/>
      <c r="E16" s="169"/>
      <c r="F16" s="170"/>
      <c r="G16" s="167"/>
      <c r="H16" s="168" t="s">
        <v>81</v>
      </c>
      <c r="I16" s="169"/>
      <c r="J16" s="170"/>
      <c r="K16" s="167"/>
      <c r="L16" s="168"/>
      <c r="M16" s="170"/>
      <c r="N16" s="168"/>
      <c r="O16" s="170"/>
      <c r="P16" s="168"/>
      <c r="Q16" s="169"/>
      <c r="R16" s="170"/>
      <c r="S16" s="167"/>
    </row>
    <row r="17" spans="1:19" ht="15.75" thickBot="1" x14ac:dyDescent="0.3">
      <c r="A17" s="122"/>
      <c r="B17" s="123"/>
      <c r="C17" s="99"/>
      <c r="D17" s="127"/>
      <c r="E17" s="128"/>
      <c r="F17" s="129"/>
      <c r="G17" s="99"/>
      <c r="H17" s="127" t="s">
        <v>82</v>
      </c>
      <c r="I17" s="128"/>
      <c r="J17" s="129"/>
      <c r="K17" s="99"/>
      <c r="L17" s="127"/>
      <c r="M17" s="129"/>
      <c r="N17" s="127"/>
      <c r="O17" s="129"/>
      <c r="P17" s="127"/>
      <c r="Q17" s="128"/>
      <c r="R17" s="129"/>
      <c r="S17" s="99"/>
    </row>
    <row r="18" spans="1:19" ht="54.6" customHeight="1" x14ac:dyDescent="0.25">
      <c r="A18" s="120" t="s">
        <v>86</v>
      </c>
      <c r="B18" s="121"/>
      <c r="C18" s="98" t="s">
        <v>87</v>
      </c>
      <c r="D18" s="124" t="s">
        <v>20</v>
      </c>
      <c r="E18" s="125"/>
      <c r="F18" s="126"/>
      <c r="G18" s="98" t="s">
        <v>12</v>
      </c>
      <c r="H18" s="124" t="s">
        <v>80</v>
      </c>
      <c r="I18" s="125"/>
      <c r="J18" s="126"/>
      <c r="K18" s="98">
        <v>2</v>
      </c>
      <c r="L18" s="124" t="s">
        <v>274</v>
      </c>
      <c r="M18" s="126"/>
      <c r="N18" s="124"/>
      <c r="O18" s="126"/>
      <c r="P18" s="124" t="s">
        <v>15</v>
      </c>
      <c r="Q18" s="125"/>
      <c r="R18" s="126"/>
      <c r="S18" s="98">
        <f>N18*K18</f>
        <v>0</v>
      </c>
    </row>
    <row r="19" spans="1:19" x14ac:dyDescent="0.25">
      <c r="A19" s="165"/>
      <c r="B19" s="166"/>
      <c r="C19" s="167"/>
      <c r="D19" s="168"/>
      <c r="E19" s="169"/>
      <c r="F19" s="170"/>
      <c r="G19" s="167"/>
      <c r="H19" s="168" t="s">
        <v>81</v>
      </c>
      <c r="I19" s="169"/>
      <c r="J19" s="170"/>
      <c r="K19" s="167"/>
      <c r="L19" s="168"/>
      <c r="M19" s="170"/>
      <c r="N19" s="168"/>
      <c r="O19" s="170"/>
      <c r="P19" s="168"/>
      <c r="Q19" s="169"/>
      <c r="R19" s="170"/>
      <c r="S19" s="167"/>
    </row>
    <row r="20" spans="1:19" ht="15.75" thickBot="1" x14ac:dyDescent="0.3">
      <c r="A20" s="122"/>
      <c r="B20" s="123"/>
      <c r="C20" s="99"/>
      <c r="D20" s="127"/>
      <c r="E20" s="128"/>
      <c r="F20" s="129"/>
      <c r="G20" s="99"/>
      <c r="H20" s="127" t="s">
        <v>82</v>
      </c>
      <c r="I20" s="128"/>
      <c r="J20" s="129"/>
      <c r="K20" s="99"/>
      <c r="L20" s="127"/>
      <c r="M20" s="129"/>
      <c r="N20" s="127"/>
      <c r="O20" s="129"/>
      <c r="P20" s="127"/>
      <c r="Q20" s="128"/>
      <c r="R20" s="129"/>
      <c r="S20" s="99"/>
    </row>
    <row r="21" spans="1:19" ht="15.75" thickBot="1" x14ac:dyDescent="0.3">
      <c r="A21" s="102" t="s">
        <v>25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4"/>
    </row>
    <row r="22" spans="1:19" ht="15.75" thickBot="1" x14ac:dyDescent="0.3">
      <c r="A22" s="105" t="s">
        <v>26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</row>
    <row r="23" spans="1:19" ht="102.75" thickBot="1" x14ac:dyDescent="0.3">
      <c r="A23" s="136" t="s">
        <v>27</v>
      </c>
      <c r="B23" s="137"/>
      <c r="C23" s="4" t="s">
        <v>28</v>
      </c>
      <c r="D23" s="138" t="s">
        <v>11</v>
      </c>
      <c r="E23" s="139"/>
      <c r="F23" s="140"/>
      <c r="G23" s="4" t="s">
        <v>12</v>
      </c>
      <c r="H23" s="138" t="s">
        <v>88</v>
      </c>
      <c r="I23" s="139"/>
      <c r="J23" s="140"/>
      <c r="K23" s="4">
        <v>20</v>
      </c>
      <c r="L23" s="138" t="s">
        <v>272</v>
      </c>
      <c r="M23" s="140"/>
      <c r="N23" s="138"/>
      <c r="O23" s="140"/>
      <c r="P23" s="138" t="s">
        <v>15</v>
      </c>
      <c r="Q23" s="139"/>
      <c r="R23" s="140"/>
      <c r="S23" s="43">
        <f>N23*K23</f>
        <v>0</v>
      </c>
    </row>
    <row r="24" spans="1:19" ht="15.75" thickBot="1" x14ac:dyDescent="0.3">
      <c r="A24" s="105" t="s">
        <v>31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</row>
    <row r="25" spans="1:19" ht="158.25" customHeight="1" x14ac:dyDescent="0.25">
      <c r="A25" s="120" t="s">
        <v>32</v>
      </c>
      <c r="B25" s="121"/>
      <c r="C25" s="98" t="s">
        <v>89</v>
      </c>
      <c r="D25" s="124" t="s">
        <v>11</v>
      </c>
      <c r="E25" s="125"/>
      <c r="F25" s="126"/>
      <c r="G25" s="98" t="s">
        <v>12</v>
      </c>
      <c r="H25" s="124" t="s">
        <v>90</v>
      </c>
      <c r="I25" s="125"/>
      <c r="J25" s="126"/>
      <c r="K25" s="98">
        <v>50</v>
      </c>
      <c r="L25" s="124" t="s">
        <v>272</v>
      </c>
      <c r="M25" s="126"/>
      <c r="N25" s="124"/>
      <c r="O25" s="126"/>
      <c r="P25" s="124" t="s">
        <v>15</v>
      </c>
      <c r="Q25" s="125"/>
      <c r="R25" s="126"/>
      <c r="S25" s="98">
        <f>N25*K25</f>
        <v>0</v>
      </c>
    </row>
    <row r="26" spans="1:19" ht="15.75" thickBot="1" x14ac:dyDescent="0.3">
      <c r="A26" s="122"/>
      <c r="B26" s="123"/>
      <c r="C26" s="99"/>
      <c r="D26" s="127"/>
      <c r="E26" s="128"/>
      <c r="F26" s="129"/>
      <c r="G26" s="99"/>
      <c r="H26" s="127"/>
      <c r="I26" s="128"/>
      <c r="J26" s="129"/>
      <c r="K26" s="99"/>
      <c r="L26" s="127"/>
      <c r="M26" s="129"/>
      <c r="N26" s="127"/>
      <c r="O26" s="129"/>
      <c r="P26" s="127"/>
      <c r="Q26" s="128"/>
      <c r="R26" s="129"/>
      <c r="S26" s="99"/>
    </row>
    <row r="27" spans="1:19" ht="15.75" thickBot="1" x14ac:dyDescent="0.3">
      <c r="A27" s="102" t="s">
        <v>34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</row>
    <row r="28" spans="1:19" ht="15.75" thickBot="1" x14ac:dyDescent="0.3">
      <c r="A28" s="105" t="s">
        <v>91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07.25" customHeight="1" x14ac:dyDescent="0.25">
      <c r="A29" s="120" t="s">
        <v>92</v>
      </c>
      <c r="B29" s="121"/>
      <c r="C29" s="98" t="s">
        <v>93</v>
      </c>
      <c r="D29" s="124" t="s">
        <v>11</v>
      </c>
      <c r="E29" s="125"/>
      <c r="F29" s="126"/>
      <c r="G29" s="98" t="s">
        <v>12</v>
      </c>
      <c r="H29" s="124" t="s">
        <v>94</v>
      </c>
      <c r="I29" s="125"/>
      <c r="J29" s="126"/>
      <c r="K29" s="98">
        <v>3</v>
      </c>
      <c r="L29" s="124" t="s">
        <v>273</v>
      </c>
      <c r="M29" s="126"/>
      <c r="N29" s="124"/>
      <c r="O29" s="126"/>
      <c r="P29" s="124" t="s">
        <v>95</v>
      </c>
      <c r="Q29" s="125"/>
      <c r="R29" s="126"/>
      <c r="S29" s="98">
        <f>N29*K29</f>
        <v>0</v>
      </c>
    </row>
    <row r="30" spans="1:19" ht="15.75" thickBot="1" x14ac:dyDescent="0.3">
      <c r="A30" s="122"/>
      <c r="B30" s="123"/>
      <c r="C30" s="99"/>
      <c r="D30" s="127"/>
      <c r="E30" s="128"/>
      <c r="F30" s="129"/>
      <c r="G30" s="99"/>
      <c r="H30" s="127"/>
      <c r="I30" s="128"/>
      <c r="J30" s="129"/>
      <c r="K30" s="99"/>
      <c r="L30" s="127"/>
      <c r="M30" s="129"/>
      <c r="N30" s="127"/>
      <c r="O30" s="129"/>
      <c r="P30" s="127"/>
      <c r="Q30" s="128"/>
      <c r="R30" s="129"/>
      <c r="S30" s="99"/>
    </row>
    <row r="31" spans="1:19" ht="15.75" thickBot="1" x14ac:dyDescent="0.3">
      <c r="A31" s="93" t="s">
        <v>96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</row>
    <row r="32" spans="1:19" ht="81" customHeight="1" x14ac:dyDescent="0.25">
      <c r="A32" s="171" t="s">
        <v>97</v>
      </c>
      <c r="B32" s="172"/>
      <c r="C32" s="111" t="s">
        <v>98</v>
      </c>
      <c r="D32" s="124" t="s">
        <v>99</v>
      </c>
      <c r="E32" s="125"/>
      <c r="F32" s="126"/>
      <c r="G32" s="98" t="s">
        <v>12</v>
      </c>
      <c r="H32" s="124" t="s">
        <v>100</v>
      </c>
      <c r="I32" s="125"/>
      <c r="J32" s="126"/>
      <c r="K32" s="98">
        <v>300</v>
      </c>
      <c r="L32" s="124" t="s">
        <v>272</v>
      </c>
      <c r="M32" s="126"/>
      <c r="N32" s="124"/>
      <c r="O32" s="126"/>
      <c r="P32" s="124" t="s">
        <v>69</v>
      </c>
      <c r="Q32" s="125"/>
      <c r="R32" s="126"/>
      <c r="S32" s="98">
        <f>N32*K32</f>
        <v>0</v>
      </c>
    </row>
    <row r="33" spans="1:19" ht="15.75" thickBot="1" x14ac:dyDescent="0.3">
      <c r="A33" s="173"/>
      <c r="B33" s="174"/>
      <c r="C33" s="112"/>
      <c r="D33" s="127"/>
      <c r="E33" s="128"/>
      <c r="F33" s="129"/>
      <c r="G33" s="99"/>
      <c r="H33" s="127" t="s">
        <v>101</v>
      </c>
      <c r="I33" s="128"/>
      <c r="J33" s="129"/>
      <c r="K33" s="99"/>
      <c r="L33" s="127"/>
      <c r="M33" s="129"/>
      <c r="N33" s="127"/>
      <c r="O33" s="129"/>
      <c r="P33" s="127"/>
      <c r="Q33" s="128"/>
      <c r="R33" s="129"/>
      <c r="S33" s="99"/>
    </row>
    <row r="34" spans="1:19" ht="15.75" thickBot="1" x14ac:dyDescent="0.3">
      <c r="A34" s="105" t="s">
        <v>102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7"/>
    </row>
    <row r="35" spans="1:19" ht="101.25" customHeight="1" x14ac:dyDescent="0.25">
      <c r="A35" s="120" t="s">
        <v>36</v>
      </c>
      <c r="B35" s="121"/>
      <c r="C35" s="98" t="s">
        <v>103</v>
      </c>
      <c r="D35" s="124" t="s">
        <v>11</v>
      </c>
      <c r="E35" s="125"/>
      <c r="F35" s="126"/>
      <c r="G35" s="98" t="s">
        <v>12</v>
      </c>
      <c r="H35" s="124" t="s">
        <v>94</v>
      </c>
      <c r="I35" s="125"/>
      <c r="J35" s="126"/>
      <c r="K35" s="98">
        <v>3</v>
      </c>
      <c r="L35" s="124" t="s">
        <v>273</v>
      </c>
      <c r="M35" s="126"/>
      <c r="N35" s="124"/>
      <c r="O35" s="126"/>
      <c r="P35" s="124" t="s">
        <v>104</v>
      </c>
      <c r="Q35" s="125"/>
      <c r="R35" s="126"/>
      <c r="S35" s="98">
        <f>N35*K35</f>
        <v>0</v>
      </c>
    </row>
    <row r="36" spans="1:19" ht="15.75" thickBot="1" x14ac:dyDescent="0.3">
      <c r="A36" s="122"/>
      <c r="B36" s="123"/>
      <c r="C36" s="99"/>
      <c r="D36" s="127"/>
      <c r="E36" s="128"/>
      <c r="F36" s="129"/>
      <c r="G36" s="99"/>
      <c r="H36" s="127"/>
      <c r="I36" s="128"/>
      <c r="J36" s="129"/>
      <c r="K36" s="99"/>
      <c r="L36" s="127"/>
      <c r="M36" s="129"/>
      <c r="N36" s="127"/>
      <c r="O36" s="129"/>
      <c r="P36" s="127"/>
      <c r="Q36" s="128"/>
      <c r="R36" s="129"/>
      <c r="S36" s="99"/>
    </row>
    <row r="37" spans="1:19" ht="70.5" customHeight="1" x14ac:dyDescent="0.25">
      <c r="A37" s="120" t="s">
        <v>105</v>
      </c>
      <c r="B37" s="121"/>
      <c r="C37" s="111" t="s">
        <v>106</v>
      </c>
      <c r="D37" s="124" t="s">
        <v>99</v>
      </c>
      <c r="E37" s="125"/>
      <c r="F37" s="126"/>
      <c r="G37" s="98" t="s">
        <v>12</v>
      </c>
      <c r="H37" s="124" t="s">
        <v>107</v>
      </c>
      <c r="I37" s="125"/>
      <c r="J37" s="126"/>
      <c r="K37" s="98">
        <v>10</v>
      </c>
      <c r="L37" s="124" t="s">
        <v>272</v>
      </c>
      <c r="M37" s="126"/>
      <c r="N37" s="124"/>
      <c r="O37" s="126"/>
      <c r="P37" s="124" t="s">
        <v>69</v>
      </c>
      <c r="Q37" s="125"/>
      <c r="R37" s="126"/>
      <c r="S37" s="98">
        <f>N37*K37</f>
        <v>0</v>
      </c>
    </row>
    <row r="38" spans="1:19" x14ac:dyDescent="0.25">
      <c r="A38" s="165"/>
      <c r="B38" s="166"/>
      <c r="C38" s="175"/>
      <c r="D38" s="168"/>
      <c r="E38" s="169"/>
      <c r="F38" s="170"/>
      <c r="G38" s="167"/>
      <c r="H38" s="168" t="s">
        <v>108</v>
      </c>
      <c r="I38" s="169"/>
      <c r="J38" s="170"/>
      <c r="K38" s="167"/>
      <c r="L38" s="168"/>
      <c r="M38" s="170"/>
      <c r="N38" s="168"/>
      <c r="O38" s="170"/>
      <c r="P38" s="168"/>
      <c r="Q38" s="169"/>
      <c r="R38" s="170"/>
      <c r="S38" s="167"/>
    </row>
    <row r="39" spans="1:19" x14ac:dyDescent="0.25">
      <c r="A39" s="165"/>
      <c r="B39" s="166"/>
      <c r="C39" s="175"/>
      <c r="D39" s="168"/>
      <c r="E39" s="169"/>
      <c r="F39" s="170"/>
      <c r="G39" s="167"/>
      <c r="H39" s="168" t="s">
        <v>100</v>
      </c>
      <c r="I39" s="169"/>
      <c r="J39" s="170"/>
      <c r="K39" s="167"/>
      <c r="L39" s="168"/>
      <c r="M39" s="170"/>
      <c r="N39" s="168"/>
      <c r="O39" s="170"/>
      <c r="P39" s="168"/>
      <c r="Q39" s="169"/>
      <c r="R39" s="170"/>
      <c r="S39" s="167"/>
    </row>
    <row r="40" spans="1:19" x14ac:dyDescent="0.25">
      <c r="A40" s="165"/>
      <c r="B40" s="166"/>
      <c r="C40" s="175"/>
      <c r="D40" s="168"/>
      <c r="E40" s="169"/>
      <c r="F40" s="170"/>
      <c r="G40" s="167"/>
      <c r="H40" s="168" t="s">
        <v>109</v>
      </c>
      <c r="I40" s="169"/>
      <c r="J40" s="170"/>
      <c r="K40" s="167"/>
      <c r="L40" s="168"/>
      <c r="M40" s="170"/>
      <c r="N40" s="168"/>
      <c r="O40" s="170"/>
      <c r="P40" s="168"/>
      <c r="Q40" s="169"/>
      <c r="R40" s="170"/>
      <c r="S40" s="167"/>
    </row>
    <row r="41" spans="1:19" x14ac:dyDescent="0.25">
      <c r="A41" s="165"/>
      <c r="B41" s="166"/>
      <c r="C41" s="175"/>
      <c r="D41" s="168"/>
      <c r="E41" s="169"/>
      <c r="F41" s="170"/>
      <c r="G41" s="167"/>
      <c r="H41" s="168" t="s">
        <v>101</v>
      </c>
      <c r="I41" s="169"/>
      <c r="J41" s="170"/>
      <c r="K41" s="167"/>
      <c r="L41" s="168"/>
      <c r="M41" s="170"/>
      <c r="N41" s="168"/>
      <c r="O41" s="170"/>
      <c r="P41" s="168"/>
      <c r="Q41" s="169"/>
      <c r="R41" s="170"/>
      <c r="S41" s="167"/>
    </row>
    <row r="42" spans="1:19" ht="15.75" thickBot="1" x14ac:dyDescent="0.3">
      <c r="A42" s="122"/>
      <c r="B42" s="123"/>
      <c r="C42" s="112"/>
      <c r="D42" s="127"/>
      <c r="E42" s="128"/>
      <c r="F42" s="129"/>
      <c r="G42" s="99"/>
      <c r="H42" s="127" t="s">
        <v>38</v>
      </c>
      <c r="I42" s="128"/>
      <c r="J42" s="129"/>
      <c r="K42" s="99"/>
      <c r="L42" s="127"/>
      <c r="M42" s="129"/>
      <c r="N42" s="127"/>
      <c r="O42" s="129"/>
      <c r="P42" s="127"/>
      <c r="Q42" s="128"/>
      <c r="R42" s="129"/>
      <c r="S42" s="99"/>
    </row>
    <row r="43" spans="1:19" ht="15.75" thickBot="1" x14ac:dyDescent="0.3">
      <c r="A43" s="105" t="s">
        <v>40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7"/>
    </row>
    <row r="44" spans="1:19" ht="26.25" thickBot="1" x14ac:dyDescent="0.3">
      <c r="A44" s="136" t="s">
        <v>110</v>
      </c>
      <c r="B44" s="137"/>
      <c r="C44" s="4" t="s">
        <v>42</v>
      </c>
      <c r="D44" s="138" t="s">
        <v>11</v>
      </c>
      <c r="E44" s="139"/>
      <c r="F44" s="140"/>
      <c r="G44" s="4" t="s">
        <v>12</v>
      </c>
      <c r="H44" s="138" t="s">
        <v>111</v>
      </c>
      <c r="I44" s="139"/>
      <c r="J44" s="140"/>
      <c r="K44" s="4">
        <v>2</v>
      </c>
      <c r="L44" s="138" t="s">
        <v>273</v>
      </c>
      <c r="M44" s="140"/>
      <c r="N44" s="138"/>
      <c r="O44" s="140"/>
      <c r="P44" s="138" t="s">
        <v>104</v>
      </c>
      <c r="Q44" s="139"/>
      <c r="R44" s="140"/>
      <c r="S44" s="43">
        <f>N44*K44</f>
        <v>0</v>
      </c>
    </row>
    <row r="45" spans="1:19" x14ac:dyDescent="0.25">
      <c r="A45" s="130" t="s">
        <v>112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1"/>
    </row>
    <row r="46" spans="1:19" ht="15.75" thickBot="1" x14ac:dyDescent="0.3">
      <c r="A46" s="132" t="s">
        <v>113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3"/>
    </row>
    <row r="47" spans="1:19" ht="15.75" thickBot="1" x14ac:dyDescent="0.3">
      <c r="A47" s="105" t="s">
        <v>50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19" ht="51.75" thickBot="1" x14ac:dyDescent="0.3">
      <c r="A48" s="136" t="s">
        <v>51</v>
      </c>
      <c r="B48" s="137"/>
      <c r="C48" s="4" t="s">
        <v>60</v>
      </c>
      <c r="D48" s="138" t="s">
        <v>11</v>
      </c>
      <c r="E48" s="139"/>
      <c r="F48" s="140"/>
      <c r="G48" s="4" t="s">
        <v>12</v>
      </c>
      <c r="H48" s="138" t="s">
        <v>114</v>
      </c>
      <c r="I48" s="139"/>
      <c r="J48" s="140"/>
      <c r="K48" s="4">
        <v>100</v>
      </c>
      <c r="L48" s="138" t="s">
        <v>273</v>
      </c>
      <c r="M48" s="140"/>
      <c r="N48" s="138"/>
      <c r="O48" s="140"/>
      <c r="P48" s="138" t="s">
        <v>69</v>
      </c>
      <c r="Q48" s="139"/>
      <c r="R48" s="140"/>
      <c r="S48" s="43">
        <f>N48*K48</f>
        <v>0</v>
      </c>
    </row>
    <row r="49" spans="1:19" ht="102.75" thickBot="1" x14ac:dyDescent="0.3">
      <c r="A49" s="136" t="s">
        <v>115</v>
      </c>
      <c r="B49" s="137"/>
      <c r="C49" s="4" t="s">
        <v>116</v>
      </c>
      <c r="D49" s="138" t="s">
        <v>11</v>
      </c>
      <c r="E49" s="139"/>
      <c r="F49" s="140"/>
      <c r="G49" s="4" t="s">
        <v>12</v>
      </c>
      <c r="H49" s="138" t="s">
        <v>111</v>
      </c>
      <c r="I49" s="139"/>
      <c r="J49" s="140"/>
      <c r="K49" s="4">
        <v>100</v>
      </c>
      <c r="L49" s="138" t="s">
        <v>273</v>
      </c>
      <c r="M49" s="140"/>
      <c r="N49" s="138"/>
      <c r="O49" s="140"/>
      <c r="P49" s="138" t="s">
        <v>117</v>
      </c>
      <c r="Q49" s="139"/>
      <c r="R49" s="140"/>
      <c r="S49" s="43">
        <f>N49*K49</f>
        <v>0</v>
      </c>
    </row>
    <row r="50" spans="1:19" ht="15.75" thickBot="1" x14ac:dyDescent="0.3">
      <c r="P50" s="176" t="s">
        <v>253</v>
      </c>
      <c r="Q50" s="176"/>
      <c r="R50" s="176"/>
      <c r="S50" s="85">
        <f>S5+S8+S11+S15+S18+S23+S25+S29+S32+S35+S37+S44+S48+S49</f>
        <v>0</v>
      </c>
    </row>
  </sheetData>
  <mergeCells count="159">
    <mergeCell ref="P50:R50"/>
    <mergeCell ref="A49:B49"/>
    <mergeCell ref="D49:F49"/>
    <mergeCell ref="H49:J49"/>
    <mergeCell ref="L49:M49"/>
    <mergeCell ref="N49:O49"/>
    <mergeCell ref="P49:R49"/>
    <mergeCell ref="A45:S45"/>
    <mergeCell ref="A46:S46"/>
    <mergeCell ref="A47:S47"/>
    <mergeCell ref="A48:B48"/>
    <mergeCell ref="D48:F48"/>
    <mergeCell ref="H48:J48"/>
    <mergeCell ref="L48:M48"/>
    <mergeCell ref="N48:O48"/>
    <mergeCell ref="P48:R48"/>
    <mergeCell ref="P44:R44"/>
    <mergeCell ref="H39:J39"/>
    <mergeCell ref="H40:J40"/>
    <mergeCell ref="H41:J41"/>
    <mergeCell ref="H42:J42"/>
    <mergeCell ref="K37:K42"/>
    <mergeCell ref="L37:M42"/>
    <mergeCell ref="L35:M36"/>
    <mergeCell ref="N35:O36"/>
    <mergeCell ref="P35:R36"/>
    <mergeCell ref="A43:S43"/>
    <mergeCell ref="A44:B44"/>
    <mergeCell ref="D44:F44"/>
    <mergeCell ref="H44:J44"/>
    <mergeCell ref="L44:M44"/>
    <mergeCell ref="N44:O44"/>
    <mergeCell ref="S35:S36"/>
    <mergeCell ref="A37:B42"/>
    <mergeCell ref="C37:C42"/>
    <mergeCell ref="D37:F42"/>
    <mergeCell ref="G37:G42"/>
    <mergeCell ref="H37:J37"/>
    <mergeCell ref="H38:J38"/>
    <mergeCell ref="A35:B36"/>
    <mergeCell ref="C35:C36"/>
    <mergeCell ref="D35:F36"/>
    <mergeCell ref="G35:G36"/>
    <mergeCell ref="H35:J36"/>
    <mergeCell ref="K35:K36"/>
    <mergeCell ref="N37:O42"/>
    <mergeCell ref="P37:R42"/>
    <mergeCell ref="S37:S42"/>
    <mergeCell ref="K32:K33"/>
    <mergeCell ref="L32:M33"/>
    <mergeCell ref="N32:O33"/>
    <mergeCell ref="P32:R33"/>
    <mergeCell ref="S32:S33"/>
    <mergeCell ref="A34:S34"/>
    <mergeCell ref="N29:O30"/>
    <mergeCell ref="P29:R30"/>
    <mergeCell ref="S29:S30"/>
    <mergeCell ref="A31:S31"/>
    <mergeCell ref="A32:B33"/>
    <mergeCell ref="C32:C33"/>
    <mergeCell ref="D32:F33"/>
    <mergeCell ref="G32:G33"/>
    <mergeCell ref="H32:J32"/>
    <mergeCell ref="H33:J33"/>
    <mergeCell ref="A27:S27"/>
    <mergeCell ref="A28:S28"/>
    <mergeCell ref="A29:B30"/>
    <mergeCell ref="C29:C30"/>
    <mergeCell ref="D29:F30"/>
    <mergeCell ref="G29:G30"/>
    <mergeCell ref="H29:J30"/>
    <mergeCell ref="K29:K30"/>
    <mergeCell ref="L29:M30"/>
    <mergeCell ref="A24:S24"/>
    <mergeCell ref="A25:B26"/>
    <mergeCell ref="C25:C26"/>
    <mergeCell ref="D25:F26"/>
    <mergeCell ref="G25:G26"/>
    <mergeCell ref="H25:J26"/>
    <mergeCell ref="K25:K26"/>
    <mergeCell ref="L25:M26"/>
    <mergeCell ref="N25:O26"/>
    <mergeCell ref="P25:R26"/>
    <mergeCell ref="S25:S26"/>
    <mergeCell ref="A18:B20"/>
    <mergeCell ref="C18:C20"/>
    <mergeCell ref="D18:F20"/>
    <mergeCell ref="G18:G20"/>
    <mergeCell ref="H18:J18"/>
    <mergeCell ref="H19:J19"/>
    <mergeCell ref="A21:S21"/>
    <mergeCell ref="A22:S22"/>
    <mergeCell ref="A23:B23"/>
    <mergeCell ref="D23:F23"/>
    <mergeCell ref="H23:J23"/>
    <mergeCell ref="L23:M23"/>
    <mergeCell ref="N23:O23"/>
    <mergeCell ref="P23:R23"/>
    <mergeCell ref="H20:J20"/>
    <mergeCell ref="K18:K20"/>
    <mergeCell ref="L18:M20"/>
    <mergeCell ref="N18:O20"/>
    <mergeCell ref="P18:R20"/>
    <mergeCell ref="S18:S20"/>
    <mergeCell ref="A14:S14"/>
    <mergeCell ref="A15:B17"/>
    <mergeCell ref="C15:C17"/>
    <mergeCell ref="D15:F17"/>
    <mergeCell ref="G15:G17"/>
    <mergeCell ref="H15:J15"/>
    <mergeCell ref="H16:J16"/>
    <mergeCell ref="H17:J17"/>
    <mergeCell ref="K15:K17"/>
    <mergeCell ref="L15:M17"/>
    <mergeCell ref="N15:O17"/>
    <mergeCell ref="P15:R17"/>
    <mergeCell ref="S15:S17"/>
    <mergeCell ref="A9:S9"/>
    <mergeCell ref="A10:S10"/>
    <mergeCell ref="S11:S13"/>
    <mergeCell ref="A11:B13"/>
    <mergeCell ref="C11:C13"/>
    <mergeCell ref="G11:G13"/>
    <mergeCell ref="D11:F13"/>
    <mergeCell ref="K11:K13"/>
    <mergeCell ref="H11:J11"/>
    <mergeCell ref="H12:J12"/>
    <mergeCell ref="H13:J13"/>
    <mergeCell ref="L11:M13"/>
    <mergeCell ref="N11:O13"/>
    <mergeCell ref="P11:R13"/>
    <mergeCell ref="A7:S7"/>
    <mergeCell ref="A8:B8"/>
    <mergeCell ref="D8:F8"/>
    <mergeCell ref="H8:J8"/>
    <mergeCell ref="L8:M8"/>
    <mergeCell ref="N8:O8"/>
    <mergeCell ref="P8:R8"/>
    <mergeCell ref="H6:J6"/>
    <mergeCell ref="K5:K6"/>
    <mergeCell ref="L5:M6"/>
    <mergeCell ref="N5:O6"/>
    <mergeCell ref="P5:R6"/>
    <mergeCell ref="S5:S6"/>
    <mergeCell ref="S1:S2"/>
    <mergeCell ref="A3:S3"/>
    <mergeCell ref="A4:S4"/>
    <mergeCell ref="A5:B6"/>
    <mergeCell ref="C5:C6"/>
    <mergeCell ref="D5:F6"/>
    <mergeCell ref="G5:G6"/>
    <mergeCell ref="H5:J5"/>
    <mergeCell ref="A1:B2"/>
    <mergeCell ref="C1:C2"/>
    <mergeCell ref="D1:F2"/>
    <mergeCell ref="H1:J2"/>
    <mergeCell ref="P1:R2"/>
    <mergeCell ref="L1:M2"/>
    <mergeCell ref="N1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5" workbookViewId="0">
      <selection activeCell="M23" sqref="M23"/>
    </sheetView>
  </sheetViews>
  <sheetFormatPr defaultRowHeight="15" x14ac:dyDescent="0.25"/>
  <cols>
    <col min="1" max="1" width="14.7109375" customWidth="1"/>
    <col min="2" max="2" width="16.85546875" style="78" customWidth="1"/>
    <col min="3" max="3" width="16.5703125" customWidth="1"/>
    <col min="4" max="4" width="12.85546875" customWidth="1"/>
    <col min="5" max="5" width="19.7109375" customWidth="1"/>
    <col min="6" max="6" width="17.42578125" customWidth="1"/>
    <col min="7" max="7" width="16.7109375" customWidth="1"/>
    <col min="8" max="8" width="14.85546875" customWidth="1"/>
    <col min="9" max="9" width="14.7109375" customWidth="1"/>
    <col min="10" max="10" width="15.140625" customWidth="1"/>
  </cols>
  <sheetData>
    <row r="1" spans="1:10" ht="42.6" customHeight="1" x14ac:dyDescent="0.25">
      <c r="A1" s="194" t="s">
        <v>0</v>
      </c>
      <c r="B1" s="197" t="s">
        <v>1</v>
      </c>
      <c r="C1" s="179" t="s">
        <v>2</v>
      </c>
      <c r="D1" s="11" t="s">
        <v>3</v>
      </c>
      <c r="E1" s="179" t="s">
        <v>5</v>
      </c>
      <c r="F1" s="177" t="s">
        <v>229</v>
      </c>
      <c r="G1" s="179" t="s">
        <v>270</v>
      </c>
      <c r="H1" s="179" t="s">
        <v>269</v>
      </c>
      <c r="I1" s="179" t="s">
        <v>6</v>
      </c>
      <c r="J1" s="179" t="s">
        <v>253</v>
      </c>
    </row>
    <row r="2" spans="1:10" ht="15.75" thickBot="1" x14ac:dyDescent="0.3">
      <c r="A2" s="195"/>
      <c r="B2" s="198"/>
      <c r="C2" s="180"/>
      <c r="D2" s="12" t="s">
        <v>4</v>
      </c>
      <c r="E2" s="180"/>
      <c r="F2" s="178"/>
      <c r="G2" s="180"/>
      <c r="H2" s="180"/>
      <c r="I2" s="180"/>
      <c r="J2" s="180"/>
    </row>
    <row r="3" spans="1:10" ht="15.75" thickBot="1" x14ac:dyDescent="0.3">
      <c r="A3" s="196"/>
      <c r="B3" s="199"/>
      <c r="C3" s="181"/>
      <c r="D3" s="13"/>
      <c r="E3" s="181"/>
      <c r="F3" s="14">
        <v>2019</v>
      </c>
      <c r="G3" s="181"/>
      <c r="H3" s="181"/>
      <c r="I3" s="181"/>
      <c r="J3" s="181"/>
    </row>
    <row r="4" spans="1:10" ht="72" customHeight="1" thickBot="1" x14ac:dyDescent="0.3">
      <c r="A4" s="182" t="s">
        <v>56</v>
      </c>
      <c r="B4" s="183"/>
      <c r="C4" s="183"/>
      <c r="D4" s="183"/>
      <c r="E4" s="183"/>
      <c r="F4" s="183"/>
      <c r="G4" s="183"/>
      <c r="H4" s="183"/>
      <c r="I4" s="183"/>
      <c r="J4" s="184"/>
    </row>
    <row r="5" spans="1:10" ht="28.9" customHeight="1" thickBot="1" x14ac:dyDescent="0.3">
      <c r="A5" s="185" t="s">
        <v>8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96.75" customHeight="1" x14ac:dyDescent="0.25">
      <c r="A6" s="188" t="s">
        <v>9</v>
      </c>
      <c r="B6" s="190" t="s">
        <v>10</v>
      </c>
      <c r="C6" s="192" t="s">
        <v>11</v>
      </c>
      <c r="D6" s="192" t="s">
        <v>12</v>
      </c>
      <c r="E6" s="15" t="s">
        <v>118</v>
      </c>
      <c r="F6" s="192">
        <v>10</v>
      </c>
      <c r="G6" s="192" t="s">
        <v>271</v>
      </c>
      <c r="H6" s="192"/>
      <c r="I6" s="192" t="s">
        <v>15</v>
      </c>
      <c r="J6" s="188">
        <f>H6*F6</f>
        <v>0</v>
      </c>
    </row>
    <row r="7" spans="1:10" ht="57.75" customHeight="1" thickBot="1" x14ac:dyDescent="0.3">
      <c r="A7" s="189"/>
      <c r="B7" s="191"/>
      <c r="C7" s="193"/>
      <c r="D7" s="193"/>
      <c r="E7" s="16" t="s">
        <v>119</v>
      </c>
      <c r="F7" s="193"/>
      <c r="G7" s="193"/>
      <c r="H7" s="193"/>
      <c r="I7" s="193"/>
      <c r="J7" s="189"/>
    </row>
    <row r="8" spans="1:10" ht="28.9" customHeight="1" thickBot="1" x14ac:dyDescent="0.3">
      <c r="A8" s="200" t="s">
        <v>120</v>
      </c>
      <c r="B8" s="201"/>
      <c r="C8" s="201"/>
      <c r="D8" s="201"/>
      <c r="E8" s="201"/>
      <c r="F8" s="201"/>
      <c r="G8" s="201"/>
      <c r="H8" s="201"/>
      <c r="I8" s="201"/>
      <c r="J8" s="202"/>
    </row>
    <row r="9" spans="1:10" ht="105.75" thickBot="1" x14ac:dyDescent="0.3">
      <c r="A9" s="17" t="s">
        <v>63</v>
      </c>
      <c r="B9" s="50" t="s">
        <v>64</v>
      </c>
      <c r="C9" s="16" t="s">
        <v>11</v>
      </c>
      <c r="D9" s="16" t="s">
        <v>12</v>
      </c>
      <c r="E9" s="18" t="s">
        <v>121</v>
      </c>
      <c r="F9" s="16">
        <v>5</v>
      </c>
      <c r="G9" s="16" t="s">
        <v>273</v>
      </c>
      <c r="H9" s="16"/>
      <c r="I9" s="16" t="s">
        <v>15</v>
      </c>
      <c r="J9" s="19">
        <f>H9*F9</f>
        <v>0</v>
      </c>
    </row>
    <row r="10" spans="1:10" ht="28.9" customHeight="1" thickBot="1" x14ac:dyDescent="0.3">
      <c r="A10" s="203" t="s">
        <v>122</v>
      </c>
      <c r="B10" s="204"/>
      <c r="C10" s="204"/>
      <c r="D10" s="204"/>
      <c r="E10" s="204"/>
      <c r="F10" s="204"/>
      <c r="G10" s="204"/>
      <c r="H10" s="204"/>
      <c r="I10" s="204"/>
      <c r="J10" s="205"/>
    </row>
    <row r="11" spans="1:10" ht="28.9" customHeight="1" thickBot="1" x14ac:dyDescent="0.3">
      <c r="A11" s="200" t="s">
        <v>123</v>
      </c>
      <c r="B11" s="201"/>
      <c r="C11" s="201"/>
      <c r="D11" s="201"/>
      <c r="E11" s="201"/>
      <c r="F11" s="201"/>
      <c r="G11" s="201"/>
      <c r="H11" s="201"/>
      <c r="I11" s="201"/>
      <c r="J11" s="202"/>
    </row>
    <row r="12" spans="1:10" ht="105" x14ac:dyDescent="0.25">
      <c r="A12" s="188" t="s">
        <v>124</v>
      </c>
      <c r="B12" s="49" t="s">
        <v>125</v>
      </c>
      <c r="C12" s="192" t="s">
        <v>11</v>
      </c>
      <c r="D12" s="192" t="s">
        <v>12</v>
      </c>
      <c r="E12" s="192" t="s">
        <v>127</v>
      </c>
      <c r="F12" s="192">
        <v>10</v>
      </c>
      <c r="G12" s="192" t="s">
        <v>272</v>
      </c>
      <c r="H12" s="192"/>
      <c r="I12" s="192" t="s">
        <v>128</v>
      </c>
      <c r="J12" s="192">
        <f>H12*F12</f>
        <v>0</v>
      </c>
    </row>
    <row r="13" spans="1:10" ht="15.75" thickBot="1" x14ac:dyDescent="0.3">
      <c r="A13" s="189"/>
      <c r="B13" s="50" t="s">
        <v>126</v>
      </c>
      <c r="C13" s="193"/>
      <c r="D13" s="193"/>
      <c r="E13" s="193"/>
      <c r="F13" s="193"/>
      <c r="G13" s="193"/>
      <c r="H13" s="193"/>
      <c r="I13" s="193"/>
      <c r="J13" s="193"/>
    </row>
    <row r="14" spans="1:10" ht="28.9" customHeight="1" thickBot="1" x14ac:dyDescent="0.3">
      <c r="A14" s="203" t="s">
        <v>129</v>
      </c>
      <c r="B14" s="204"/>
      <c r="C14" s="204"/>
      <c r="D14" s="204"/>
      <c r="E14" s="204"/>
      <c r="F14" s="204"/>
      <c r="G14" s="204"/>
      <c r="H14" s="204"/>
      <c r="I14" s="204"/>
      <c r="J14" s="205"/>
    </row>
    <row r="15" spans="1:10" ht="15.75" thickBot="1" x14ac:dyDescent="0.3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2"/>
    </row>
    <row r="16" spans="1:10" ht="85.9" customHeight="1" x14ac:dyDescent="0.25">
      <c r="A16" s="188" t="s">
        <v>18</v>
      </c>
      <c r="B16" s="190" t="s">
        <v>19</v>
      </c>
      <c r="C16" s="192" t="s">
        <v>20</v>
      </c>
      <c r="D16" s="192" t="s">
        <v>12</v>
      </c>
      <c r="E16" s="15" t="s">
        <v>130</v>
      </c>
      <c r="F16" s="192">
        <v>70</v>
      </c>
      <c r="G16" s="192" t="s">
        <v>271</v>
      </c>
      <c r="H16" s="192"/>
      <c r="I16" s="192" t="s">
        <v>15</v>
      </c>
      <c r="J16" s="188">
        <f>H16*F16</f>
        <v>0</v>
      </c>
    </row>
    <row r="17" spans="1:10" ht="15.75" thickBot="1" x14ac:dyDescent="0.3">
      <c r="A17" s="189"/>
      <c r="B17" s="191"/>
      <c r="C17" s="193"/>
      <c r="D17" s="193"/>
      <c r="E17" s="16" t="s">
        <v>131</v>
      </c>
      <c r="F17" s="193"/>
      <c r="G17" s="193"/>
      <c r="H17" s="193"/>
      <c r="I17" s="193"/>
      <c r="J17" s="189"/>
    </row>
    <row r="18" spans="1:10" ht="30" x14ac:dyDescent="0.25">
      <c r="A18" s="188" t="s">
        <v>23</v>
      </c>
      <c r="B18" s="190" t="s">
        <v>24</v>
      </c>
      <c r="C18" s="192" t="s">
        <v>20</v>
      </c>
      <c r="D18" s="192" t="s">
        <v>12</v>
      </c>
      <c r="E18" s="15" t="s">
        <v>130</v>
      </c>
      <c r="F18" s="192">
        <v>70</v>
      </c>
      <c r="G18" s="192" t="s">
        <v>271</v>
      </c>
      <c r="H18" s="192"/>
      <c r="I18" s="192" t="s">
        <v>15</v>
      </c>
      <c r="J18" s="188">
        <f>H18*F18</f>
        <v>0</v>
      </c>
    </row>
    <row r="19" spans="1:10" ht="15.75" thickBot="1" x14ac:dyDescent="0.3">
      <c r="A19" s="189"/>
      <c r="B19" s="191"/>
      <c r="C19" s="193"/>
      <c r="D19" s="193"/>
      <c r="E19" s="16" t="s">
        <v>131</v>
      </c>
      <c r="F19" s="193"/>
      <c r="G19" s="193"/>
      <c r="H19" s="193"/>
      <c r="I19" s="193"/>
      <c r="J19" s="189"/>
    </row>
    <row r="20" spans="1:10" ht="43.15" customHeight="1" thickBot="1" x14ac:dyDescent="0.3">
      <c r="A20" s="203" t="s">
        <v>25</v>
      </c>
      <c r="B20" s="204"/>
      <c r="C20" s="204"/>
      <c r="D20" s="204"/>
      <c r="E20" s="204"/>
      <c r="F20" s="204"/>
      <c r="G20" s="204"/>
      <c r="H20" s="204"/>
      <c r="I20" s="204"/>
      <c r="J20" s="205"/>
    </row>
    <row r="21" spans="1:10" ht="28.9" customHeight="1" thickBot="1" x14ac:dyDescent="0.3">
      <c r="A21" s="206" t="s">
        <v>26</v>
      </c>
      <c r="B21" s="207"/>
      <c r="C21" s="207"/>
      <c r="D21" s="207"/>
      <c r="E21" s="207"/>
      <c r="F21" s="207"/>
      <c r="G21" s="207"/>
      <c r="H21" s="207"/>
      <c r="I21" s="207"/>
      <c r="J21" s="208"/>
    </row>
    <row r="22" spans="1:10" ht="138" customHeight="1" x14ac:dyDescent="0.25">
      <c r="A22" s="188" t="s">
        <v>27</v>
      </c>
      <c r="B22" s="190" t="s">
        <v>28</v>
      </c>
      <c r="C22" s="192" t="s">
        <v>11</v>
      </c>
      <c r="D22" s="192" t="s">
        <v>12</v>
      </c>
      <c r="E22" s="20" t="s">
        <v>132</v>
      </c>
      <c r="F22" s="192">
        <v>5</v>
      </c>
      <c r="G22" s="192" t="s">
        <v>272</v>
      </c>
      <c r="H22" s="192"/>
      <c r="I22" s="192" t="s">
        <v>15</v>
      </c>
      <c r="J22" s="192">
        <f>H22*F22</f>
        <v>0</v>
      </c>
    </row>
    <row r="23" spans="1:10" ht="30.75" thickBot="1" x14ac:dyDescent="0.3">
      <c r="A23" s="189"/>
      <c r="B23" s="191"/>
      <c r="C23" s="193"/>
      <c r="D23" s="193"/>
      <c r="E23" s="18" t="s">
        <v>127</v>
      </c>
      <c r="F23" s="193"/>
      <c r="G23" s="193"/>
      <c r="H23" s="193"/>
      <c r="I23" s="193"/>
      <c r="J23" s="193"/>
    </row>
    <row r="24" spans="1:10" ht="15.75" thickBot="1" x14ac:dyDescent="0.3">
      <c r="A24" s="200" t="s">
        <v>31</v>
      </c>
      <c r="B24" s="201"/>
      <c r="C24" s="201"/>
      <c r="D24" s="201"/>
      <c r="E24" s="201"/>
      <c r="F24" s="201"/>
      <c r="G24" s="201"/>
      <c r="H24" s="201"/>
      <c r="I24" s="201"/>
      <c r="J24" s="202"/>
    </row>
    <row r="25" spans="1:10" ht="132" customHeight="1" x14ac:dyDescent="0.25">
      <c r="A25" s="188" t="s">
        <v>32</v>
      </c>
      <c r="B25" s="190" t="s">
        <v>33</v>
      </c>
      <c r="C25" s="192" t="s">
        <v>11</v>
      </c>
      <c r="D25" s="192" t="s">
        <v>12</v>
      </c>
      <c r="E25" s="20" t="s">
        <v>130</v>
      </c>
      <c r="F25" s="209">
        <v>100</v>
      </c>
      <c r="G25" s="209" t="s">
        <v>272</v>
      </c>
      <c r="H25" s="209"/>
      <c r="I25" s="209" t="s">
        <v>15</v>
      </c>
      <c r="J25" s="192">
        <f>H25*F25</f>
        <v>0</v>
      </c>
    </row>
    <row r="26" spans="1:10" ht="109.5" customHeight="1" thickBot="1" x14ac:dyDescent="0.3">
      <c r="A26" s="189"/>
      <c r="B26" s="191"/>
      <c r="C26" s="193"/>
      <c r="D26" s="193"/>
      <c r="E26" s="18" t="s">
        <v>132</v>
      </c>
      <c r="F26" s="210"/>
      <c r="G26" s="210"/>
      <c r="H26" s="210"/>
      <c r="I26" s="210"/>
      <c r="J26" s="193"/>
    </row>
    <row r="27" spans="1:10" ht="15.75" thickBot="1" x14ac:dyDescent="0.3">
      <c r="A27" s="203" t="s">
        <v>34</v>
      </c>
      <c r="B27" s="204"/>
      <c r="C27" s="204"/>
      <c r="D27" s="204"/>
      <c r="E27" s="204"/>
      <c r="F27" s="204"/>
      <c r="G27" s="204"/>
      <c r="H27" s="204"/>
      <c r="I27" s="204"/>
      <c r="J27" s="205"/>
    </row>
    <row r="28" spans="1:10" ht="15.75" thickBot="1" x14ac:dyDescent="0.3">
      <c r="A28" s="200" t="s">
        <v>91</v>
      </c>
      <c r="B28" s="201"/>
      <c r="C28" s="201"/>
      <c r="D28" s="201"/>
      <c r="E28" s="201"/>
      <c r="F28" s="201"/>
      <c r="G28" s="201"/>
      <c r="H28" s="201"/>
      <c r="I28" s="201"/>
      <c r="J28" s="202"/>
    </row>
    <row r="29" spans="1:10" ht="84" customHeight="1" x14ac:dyDescent="0.25">
      <c r="A29" s="188" t="s">
        <v>92</v>
      </c>
      <c r="B29" s="49" t="s">
        <v>133</v>
      </c>
      <c r="C29" s="192" t="s">
        <v>11</v>
      </c>
      <c r="D29" s="192" t="s">
        <v>12</v>
      </c>
      <c r="E29" s="192" t="s">
        <v>135</v>
      </c>
      <c r="F29" s="209">
        <v>3</v>
      </c>
      <c r="G29" s="209" t="s">
        <v>273</v>
      </c>
      <c r="H29" s="209"/>
      <c r="I29" s="192" t="s">
        <v>45</v>
      </c>
      <c r="J29" s="192">
        <f>H29*F29</f>
        <v>0</v>
      </c>
    </row>
    <row r="30" spans="1:10" ht="45.75" thickBot="1" x14ac:dyDescent="0.3">
      <c r="A30" s="189"/>
      <c r="B30" s="50" t="s">
        <v>134</v>
      </c>
      <c r="C30" s="193"/>
      <c r="D30" s="193"/>
      <c r="E30" s="193"/>
      <c r="F30" s="210"/>
      <c r="G30" s="210"/>
      <c r="H30" s="210"/>
      <c r="I30" s="193"/>
      <c r="J30" s="193"/>
    </row>
    <row r="31" spans="1:10" ht="15.75" thickBot="1" x14ac:dyDescent="0.3">
      <c r="I31" s="40" t="s">
        <v>253</v>
      </c>
      <c r="J31" s="85">
        <f>J6+J9+J12+J16+J18+J22+J25+J29</f>
        <v>0</v>
      </c>
    </row>
  </sheetData>
  <mergeCells count="84">
    <mergeCell ref="G29:G30"/>
    <mergeCell ref="H29:H30"/>
    <mergeCell ref="I29:I30"/>
    <mergeCell ref="J29:J30"/>
    <mergeCell ref="H25:H26"/>
    <mergeCell ref="I25:I26"/>
    <mergeCell ref="J25:J26"/>
    <mergeCell ref="A27:J27"/>
    <mergeCell ref="A28:J28"/>
    <mergeCell ref="A29:A30"/>
    <mergeCell ref="C29:C30"/>
    <mergeCell ref="D29:D30"/>
    <mergeCell ref="E29:E30"/>
    <mergeCell ref="F29:F30"/>
    <mergeCell ref="A24:J24"/>
    <mergeCell ref="A25:A26"/>
    <mergeCell ref="B25:B26"/>
    <mergeCell ref="C25:C26"/>
    <mergeCell ref="D25:D26"/>
    <mergeCell ref="F25:F26"/>
    <mergeCell ref="G25:G26"/>
    <mergeCell ref="I18:I19"/>
    <mergeCell ref="J18:J19"/>
    <mergeCell ref="A20:J20"/>
    <mergeCell ref="A21:J21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H16:H17"/>
    <mergeCell ref="I16:I17"/>
    <mergeCell ref="J16:J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6:F17"/>
    <mergeCell ref="G16:G17"/>
    <mergeCell ref="A15:J15"/>
    <mergeCell ref="I6:I7"/>
    <mergeCell ref="J6:J7"/>
    <mergeCell ref="A8:J8"/>
    <mergeCell ref="A10:J10"/>
    <mergeCell ref="A11:J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4:J14"/>
    <mergeCell ref="A5:J5"/>
    <mergeCell ref="A6:A7"/>
    <mergeCell ref="B6:B7"/>
    <mergeCell ref="C6:C7"/>
    <mergeCell ref="D6:D7"/>
    <mergeCell ref="F6:F7"/>
    <mergeCell ref="G6:G7"/>
    <mergeCell ref="H6:H7"/>
    <mergeCell ref="F1:F2"/>
    <mergeCell ref="G1:G3"/>
    <mergeCell ref="H1:H3"/>
    <mergeCell ref="J1:J3"/>
    <mergeCell ref="A4:J4"/>
    <mergeCell ref="A1:A3"/>
    <mergeCell ref="B1:B3"/>
    <mergeCell ref="C1:C3"/>
    <mergeCell ref="E1:E3"/>
    <mergeCell ref="I1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B49" zoomScale="70" zoomScaleNormal="70" workbookViewId="0">
      <selection activeCell="AF55" sqref="AF55"/>
    </sheetView>
  </sheetViews>
  <sheetFormatPr defaultRowHeight="15" x14ac:dyDescent="0.25"/>
  <cols>
    <col min="5" max="6" width="12.140625" customWidth="1"/>
    <col min="14" max="14" width="9.140625" customWidth="1"/>
    <col min="15" max="15" width="4.7109375" customWidth="1"/>
    <col min="19" max="19" width="17" customWidth="1"/>
    <col min="20" max="22" width="3.85546875" customWidth="1"/>
    <col min="23" max="23" width="4.85546875" customWidth="1"/>
    <col min="24" max="26" width="5.7109375" customWidth="1"/>
    <col min="27" max="31" width="6.28515625" customWidth="1"/>
  </cols>
  <sheetData>
    <row r="1" spans="1:33" ht="63.75" customHeight="1" thickBot="1" x14ac:dyDescent="0.3">
      <c r="A1" s="215" t="s">
        <v>0</v>
      </c>
      <c r="B1" s="211"/>
      <c r="C1" s="212"/>
      <c r="D1" s="215" t="s">
        <v>1</v>
      </c>
      <c r="E1" s="211"/>
      <c r="F1" s="212"/>
      <c r="G1" s="215" t="s">
        <v>2</v>
      </c>
      <c r="H1" s="211"/>
      <c r="I1" s="211"/>
      <c r="J1" s="211"/>
      <c r="K1" s="212"/>
      <c r="L1" s="215" t="s">
        <v>3</v>
      </c>
      <c r="M1" s="211"/>
      <c r="N1" s="211"/>
      <c r="O1" s="212"/>
      <c r="P1" s="215" t="s">
        <v>5</v>
      </c>
      <c r="Q1" s="211"/>
      <c r="R1" s="212"/>
      <c r="S1" s="79" t="s">
        <v>229</v>
      </c>
      <c r="T1" s="221" t="s">
        <v>270</v>
      </c>
      <c r="U1" s="222"/>
      <c r="V1" s="222"/>
      <c r="W1" s="223"/>
      <c r="X1" s="221" t="s">
        <v>269</v>
      </c>
      <c r="Y1" s="222"/>
      <c r="Z1" s="223"/>
      <c r="AA1" s="211" t="s">
        <v>71</v>
      </c>
      <c r="AB1" s="211"/>
      <c r="AC1" s="211"/>
      <c r="AD1" s="211"/>
      <c r="AE1" s="212"/>
      <c r="AF1" s="215" t="s">
        <v>253</v>
      </c>
      <c r="AG1" s="212"/>
    </row>
    <row r="2" spans="1:33" ht="15.75" thickBot="1" x14ac:dyDescent="0.3">
      <c r="A2" s="216"/>
      <c r="B2" s="213"/>
      <c r="C2" s="214"/>
      <c r="D2" s="216"/>
      <c r="E2" s="213"/>
      <c r="F2" s="214"/>
      <c r="G2" s="216"/>
      <c r="H2" s="213"/>
      <c r="I2" s="213"/>
      <c r="J2" s="213"/>
      <c r="K2" s="214"/>
      <c r="L2" s="216" t="s">
        <v>4</v>
      </c>
      <c r="M2" s="213"/>
      <c r="N2" s="213"/>
      <c r="O2" s="214"/>
      <c r="P2" s="216"/>
      <c r="Q2" s="213"/>
      <c r="R2" s="214"/>
      <c r="S2" s="45">
        <v>2019</v>
      </c>
      <c r="T2" s="224"/>
      <c r="U2" s="225"/>
      <c r="V2" s="225"/>
      <c r="W2" s="226"/>
      <c r="X2" s="224"/>
      <c r="Y2" s="225"/>
      <c r="Z2" s="226"/>
      <c r="AA2" s="213"/>
      <c r="AB2" s="213"/>
      <c r="AC2" s="213"/>
      <c r="AD2" s="213"/>
      <c r="AE2" s="214"/>
      <c r="AF2" s="216"/>
      <c r="AG2" s="214"/>
    </row>
    <row r="3" spans="1:33" ht="27.6" customHeight="1" thickBot="1" x14ac:dyDescent="0.3">
      <c r="A3" s="217" t="s">
        <v>72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9"/>
      <c r="U3" s="219"/>
      <c r="V3" s="219"/>
      <c r="W3" s="219"/>
      <c r="X3" s="219"/>
      <c r="Y3" s="219"/>
      <c r="Z3" s="219"/>
      <c r="AA3" s="218"/>
      <c r="AB3" s="218"/>
      <c r="AC3" s="218"/>
      <c r="AD3" s="218"/>
      <c r="AE3" s="218"/>
      <c r="AF3" s="218"/>
      <c r="AG3" s="220"/>
    </row>
    <row r="4" spans="1:33" ht="15.75" thickBot="1" x14ac:dyDescent="0.3">
      <c r="A4" s="234" t="s">
        <v>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5"/>
    </row>
    <row r="5" spans="1:33" ht="85.5" customHeight="1" x14ac:dyDescent="0.25">
      <c r="A5" s="236" t="s">
        <v>9</v>
      </c>
      <c r="B5" s="237"/>
      <c r="C5" s="238"/>
      <c r="D5" s="242" t="s">
        <v>73</v>
      </c>
      <c r="E5" s="243"/>
      <c r="F5" s="244"/>
      <c r="G5" s="242" t="s">
        <v>20</v>
      </c>
      <c r="H5" s="243"/>
      <c r="I5" s="243"/>
      <c r="J5" s="243"/>
      <c r="K5" s="244"/>
      <c r="L5" s="242" t="s">
        <v>12</v>
      </c>
      <c r="M5" s="243"/>
      <c r="N5" s="243"/>
      <c r="O5" s="244"/>
      <c r="P5" s="242" t="s">
        <v>74</v>
      </c>
      <c r="Q5" s="243"/>
      <c r="R5" s="244"/>
      <c r="S5" s="248">
        <v>140</v>
      </c>
      <c r="T5" s="242" t="s">
        <v>271</v>
      </c>
      <c r="U5" s="243"/>
      <c r="V5" s="243"/>
      <c r="W5" s="244"/>
      <c r="X5" s="242"/>
      <c r="Y5" s="243"/>
      <c r="Z5" s="244"/>
      <c r="AA5" s="242" t="s">
        <v>136</v>
      </c>
      <c r="AB5" s="243"/>
      <c r="AC5" s="243"/>
      <c r="AD5" s="243"/>
      <c r="AE5" s="244"/>
      <c r="AF5" s="236">
        <f>X5*S5</f>
        <v>0</v>
      </c>
      <c r="AG5" s="238"/>
    </row>
    <row r="6" spans="1:33" ht="15.75" thickBot="1" x14ac:dyDescent="0.3">
      <c r="A6" s="239"/>
      <c r="B6" s="240"/>
      <c r="C6" s="241"/>
      <c r="D6" s="245"/>
      <c r="E6" s="246"/>
      <c r="F6" s="247"/>
      <c r="G6" s="245"/>
      <c r="H6" s="246"/>
      <c r="I6" s="246"/>
      <c r="J6" s="246"/>
      <c r="K6" s="247"/>
      <c r="L6" s="245"/>
      <c r="M6" s="246"/>
      <c r="N6" s="246"/>
      <c r="O6" s="247"/>
      <c r="P6" s="245" t="s">
        <v>75</v>
      </c>
      <c r="Q6" s="246"/>
      <c r="R6" s="247"/>
      <c r="S6" s="249"/>
      <c r="T6" s="245"/>
      <c r="U6" s="246"/>
      <c r="V6" s="246"/>
      <c r="W6" s="247"/>
      <c r="X6" s="245"/>
      <c r="Y6" s="246"/>
      <c r="Z6" s="247"/>
      <c r="AA6" s="245"/>
      <c r="AB6" s="246"/>
      <c r="AC6" s="246"/>
      <c r="AD6" s="246"/>
      <c r="AE6" s="247"/>
      <c r="AF6" s="239"/>
      <c r="AG6" s="241"/>
    </row>
    <row r="7" spans="1:33" ht="15.75" thickBot="1" x14ac:dyDescent="0.3">
      <c r="A7" s="234" t="s">
        <v>62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5"/>
    </row>
    <row r="8" spans="1:33" ht="68.25" customHeight="1" thickBot="1" x14ac:dyDescent="0.3">
      <c r="A8" s="250" t="s">
        <v>63</v>
      </c>
      <c r="B8" s="251"/>
      <c r="C8" s="252"/>
      <c r="D8" s="253" t="s">
        <v>64</v>
      </c>
      <c r="E8" s="254"/>
      <c r="F8" s="255"/>
      <c r="G8" s="253" t="s">
        <v>11</v>
      </c>
      <c r="H8" s="254"/>
      <c r="I8" s="254"/>
      <c r="J8" s="254"/>
      <c r="K8" s="255"/>
      <c r="L8" s="253" t="s">
        <v>12</v>
      </c>
      <c r="M8" s="254"/>
      <c r="N8" s="254"/>
      <c r="O8" s="255"/>
      <c r="P8" s="253" t="s">
        <v>75</v>
      </c>
      <c r="Q8" s="254"/>
      <c r="R8" s="255"/>
      <c r="S8" s="21">
        <v>100</v>
      </c>
      <c r="T8" s="253" t="s">
        <v>273</v>
      </c>
      <c r="U8" s="254"/>
      <c r="V8" s="254"/>
      <c r="W8" s="255"/>
      <c r="X8" s="253"/>
      <c r="Y8" s="254"/>
      <c r="Z8" s="255"/>
      <c r="AA8" s="253" t="s">
        <v>15</v>
      </c>
      <c r="AB8" s="254"/>
      <c r="AC8" s="254"/>
      <c r="AD8" s="254"/>
      <c r="AE8" s="255"/>
      <c r="AF8" s="253">
        <f>X8*S8</f>
        <v>0</v>
      </c>
      <c r="AG8" s="255"/>
    </row>
    <row r="9" spans="1:33" ht="15.75" thickBot="1" x14ac:dyDescent="0.3">
      <c r="A9" s="227" t="s">
        <v>122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9"/>
    </row>
    <row r="10" spans="1:33" ht="15.75" thickBot="1" x14ac:dyDescent="0.3">
      <c r="A10" s="230" t="s">
        <v>123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2"/>
      <c r="M10" s="232"/>
      <c r="N10" s="232"/>
      <c r="O10" s="232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  <c r="AB10" s="232"/>
      <c r="AC10" s="232"/>
      <c r="AD10" s="232"/>
      <c r="AE10" s="232"/>
      <c r="AF10" s="231"/>
      <c r="AG10" s="233"/>
    </row>
    <row r="11" spans="1:33" ht="15" customHeight="1" x14ac:dyDescent="0.25">
      <c r="A11" s="256" t="s">
        <v>137</v>
      </c>
      <c r="B11" s="257"/>
      <c r="C11" s="258"/>
      <c r="D11" s="265" t="s">
        <v>138</v>
      </c>
      <c r="E11" s="266"/>
      <c r="F11" s="267"/>
      <c r="G11" s="265" t="s">
        <v>20</v>
      </c>
      <c r="H11" s="266"/>
      <c r="I11" s="266"/>
      <c r="J11" s="266"/>
      <c r="K11" s="267"/>
      <c r="L11" s="275" t="s">
        <v>12</v>
      </c>
      <c r="M11" s="243"/>
      <c r="N11" s="243"/>
      <c r="O11" s="243"/>
      <c r="P11" s="265" t="s">
        <v>80</v>
      </c>
      <c r="Q11" s="266"/>
      <c r="R11" s="267"/>
      <c r="S11" s="190">
        <v>300</v>
      </c>
      <c r="T11" s="265" t="s">
        <v>271</v>
      </c>
      <c r="U11" s="266"/>
      <c r="V11" s="266"/>
      <c r="W11" s="267"/>
      <c r="X11" s="265"/>
      <c r="Y11" s="266"/>
      <c r="Z11" s="267"/>
      <c r="AA11" s="275" t="s">
        <v>15</v>
      </c>
      <c r="AB11" s="243"/>
      <c r="AC11" s="243"/>
      <c r="AD11" s="243"/>
      <c r="AE11" s="276"/>
      <c r="AF11" s="256">
        <f>X11*S11</f>
        <v>0</v>
      </c>
      <c r="AG11" s="258"/>
    </row>
    <row r="12" spans="1:33" ht="15" customHeight="1" x14ac:dyDescent="0.25">
      <c r="A12" s="259"/>
      <c r="B12" s="260"/>
      <c r="C12" s="261"/>
      <c r="D12" s="268"/>
      <c r="E12" s="269"/>
      <c r="F12" s="270"/>
      <c r="G12" s="268"/>
      <c r="H12" s="269"/>
      <c r="I12" s="269"/>
      <c r="J12" s="269"/>
      <c r="K12" s="270"/>
      <c r="L12" s="268"/>
      <c r="M12" s="269"/>
      <c r="N12" s="269"/>
      <c r="O12" s="269"/>
      <c r="P12" s="312"/>
      <c r="Q12" s="313"/>
      <c r="R12" s="314"/>
      <c r="S12" s="274"/>
      <c r="T12" s="268"/>
      <c r="U12" s="269"/>
      <c r="V12" s="269"/>
      <c r="W12" s="270"/>
      <c r="X12" s="268"/>
      <c r="Y12" s="269"/>
      <c r="Z12" s="270"/>
      <c r="AA12" s="268"/>
      <c r="AB12" s="269"/>
      <c r="AC12" s="269"/>
      <c r="AD12" s="269"/>
      <c r="AE12" s="270"/>
      <c r="AF12" s="259"/>
      <c r="AG12" s="261"/>
    </row>
    <row r="13" spans="1:33" ht="15.75" customHeight="1" thickBot="1" x14ac:dyDescent="0.3">
      <c r="A13" s="262"/>
      <c r="B13" s="263"/>
      <c r="C13" s="264"/>
      <c r="D13" s="271"/>
      <c r="E13" s="272"/>
      <c r="F13" s="273"/>
      <c r="G13" s="271"/>
      <c r="H13" s="272"/>
      <c r="I13" s="272"/>
      <c r="J13" s="272"/>
      <c r="K13" s="273"/>
      <c r="L13" s="310"/>
      <c r="M13" s="246"/>
      <c r="N13" s="246"/>
      <c r="O13" s="246"/>
      <c r="P13" s="271" t="s">
        <v>81</v>
      </c>
      <c r="Q13" s="272"/>
      <c r="R13" s="273"/>
      <c r="S13" s="191"/>
      <c r="T13" s="271"/>
      <c r="U13" s="272"/>
      <c r="V13" s="272"/>
      <c r="W13" s="273"/>
      <c r="X13" s="271"/>
      <c r="Y13" s="272"/>
      <c r="Z13" s="273"/>
      <c r="AA13" s="310"/>
      <c r="AB13" s="246"/>
      <c r="AC13" s="246"/>
      <c r="AD13" s="246"/>
      <c r="AE13" s="311"/>
      <c r="AF13" s="262"/>
      <c r="AG13" s="264"/>
    </row>
    <row r="14" spans="1:33" ht="15.75" thickBot="1" x14ac:dyDescent="0.3">
      <c r="A14" s="216" t="s">
        <v>76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28"/>
      <c r="M14" s="228"/>
      <c r="N14" s="228"/>
      <c r="O14" s="228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28"/>
      <c r="AB14" s="228"/>
      <c r="AC14" s="228"/>
      <c r="AD14" s="228"/>
      <c r="AE14" s="228"/>
      <c r="AF14" s="213"/>
      <c r="AG14" s="214"/>
    </row>
    <row r="15" spans="1:33" ht="15.75" thickBot="1" x14ac:dyDescent="0.3">
      <c r="A15" s="230" t="s">
        <v>77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2"/>
      <c r="Q15" s="232"/>
      <c r="R15" s="232"/>
      <c r="S15" s="231"/>
      <c r="T15" s="232"/>
      <c r="U15" s="232"/>
      <c r="V15" s="232"/>
      <c r="W15" s="232"/>
      <c r="X15" s="231"/>
      <c r="Y15" s="231"/>
      <c r="Z15" s="231"/>
      <c r="AA15" s="232"/>
      <c r="AB15" s="232"/>
      <c r="AC15" s="232"/>
      <c r="AD15" s="232"/>
      <c r="AE15" s="232"/>
      <c r="AF15" s="231"/>
      <c r="AG15" s="233"/>
    </row>
    <row r="16" spans="1:33" ht="45" customHeight="1" x14ac:dyDescent="0.25">
      <c r="A16" s="256" t="s">
        <v>139</v>
      </c>
      <c r="B16" s="257"/>
      <c r="C16" s="258"/>
      <c r="D16" s="265" t="s">
        <v>140</v>
      </c>
      <c r="E16" s="266"/>
      <c r="F16" s="267"/>
      <c r="G16" s="265" t="s">
        <v>20</v>
      </c>
      <c r="H16" s="266"/>
      <c r="I16" s="266"/>
      <c r="J16" s="266"/>
      <c r="K16" s="267"/>
      <c r="L16" s="265" t="s">
        <v>12</v>
      </c>
      <c r="M16" s="266"/>
      <c r="N16" s="266"/>
      <c r="O16" s="267"/>
      <c r="P16" s="275" t="s">
        <v>80</v>
      </c>
      <c r="Q16" s="243"/>
      <c r="R16" s="276"/>
      <c r="S16" s="190">
        <v>100</v>
      </c>
      <c r="T16" s="275" t="s">
        <v>271</v>
      </c>
      <c r="U16" s="243"/>
      <c r="V16" s="243"/>
      <c r="W16" s="243"/>
      <c r="X16" s="265"/>
      <c r="Y16" s="266"/>
      <c r="Z16" s="267"/>
      <c r="AA16" s="275" t="s">
        <v>15</v>
      </c>
      <c r="AB16" s="243"/>
      <c r="AC16" s="243"/>
      <c r="AD16" s="243"/>
      <c r="AE16" s="243"/>
      <c r="AF16" s="256">
        <f>X16*S16</f>
        <v>0</v>
      </c>
      <c r="AG16" s="258"/>
    </row>
    <row r="17" spans="1:33" ht="30" customHeight="1" x14ac:dyDescent="0.25">
      <c r="A17" s="259"/>
      <c r="B17" s="260"/>
      <c r="C17" s="261"/>
      <c r="D17" s="268"/>
      <c r="E17" s="269"/>
      <c r="F17" s="270"/>
      <c r="G17" s="268"/>
      <c r="H17" s="269"/>
      <c r="I17" s="269"/>
      <c r="J17" s="269"/>
      <c r="K17" s="270"/>
      <c r="L17" s="268"/>
      <c r="M17" s="269"/>
      <c r="N17" s="269"/>
      <c r="O17" s="270"/>
      <c r="P17" s="268" t="s">
        <v>81</v>
      </c>
      <c r="Q17" s="269"/>
      <c r="R17" s="270"/>
      <c r="S17" s="274"/>
      <c r="T17" s="268"/>
      <c r="U17" s="269"/>
      <c r="V17" s="269"/>
      <c r="W17" s="269"/>
      <c r="X17" s="268"/>
      <c r="Y17" s="269"/>
      <c r="Z17" s="270"/>
      <c r="AA17" s="268"/>
      <c r="AB17" s="269"/>
      <c r="AC17" s="269"/>
      <c r="AD17" s="269"/>
      <c r="AE17" s="269"/>
      <c r="AF17" s="259"/>
      <c r="AG17" s="261"/>
    </row>
    <row r="18" spans="1:33" ht="45.75" customHeight="1" thickBot="1" x14ac:dyDescent="0.3">
      <c r="A18" s="262"/>
      <c r="B18" s="263"/>
      <c r="C18" s="264"/>
      <c r="D18" s="271"/>
      <c r="E18" s="272"/>
      <c r="F18" s="273"/>
      <c r="G18" s="271"/>
      <c r="H18" s="272"/>
      <c r="I18" s="272"/>
      <c r="J18" s="272"/>
      <c r="K18" s="273"/>
      <c r="L18" s="271"/>
      <c r="M18" s="272"/>
      <c r="N18" s="272"/>
      <c r="O18" s="273"/>
      <c r="P18" s="268" t="s">
        <v>82</v>
      </c>
      <c r="Q18" s="269"/>
      <c r="R18" s="270"/>
      <c r="S18" s="191"/>
      <c r="T18" s="268"/>
      <c r="U18" s="269"/>
      <c r="V18" s="269"/>
      <c r="W18" s="269"/>
      <c r="X18" s="271"/>
      <c r="Y18" s="272"/>
      <c r="Z18" s="273"/>
      <c r="AA18" s="268"/>
      <c r="AB18" s="269"/>
      <c r="AC18" s="269"/>
      <c r="AD18" s="269"/>
      <c r="AE18" s="269"/>
      <c r="AF18" s="262"/>
      <c r="AG18" s="264"/>
    </row>
    <row r="19" spans="1:33" ht="45" customHeight="1" x14ac:dyDescent="0.25">
      <c r="A19" s="256" t="s">
        <v>141</v>
      </c>
      <c r="B19" s="257"/>
      <c r="C19" s="258"/>
      <c r="D19" s="265" t="s">
        <v>142</v>
      </c>
      <c r="E19" s="266"/>
      <c r="F19" s="267"/>
      <c r="G19" s="265" t="s">
        <v>20</v>
      </c>
      <c r="H19" s="266"/>
      <c r="I19" s="266"/>
      <c r="J19" s="266"/>
      <c r="K19" s="267"/>
      <c r="L19" s="265" t="s">
        <v>12</v>
      </c>
      <c r="M19" s="266"/>
      <c r="N19" s="266"/>
      <c r="O19" s="267"/>
      <c r="P19" s="265" t="s">
        <v>80</v>
      </c>
      <c r="Q19" s="266"/>
      <c r="R19" s="267"/>
      <c r="S19" s="190">
        <v>100</v>
      </c>
      <c r="T19" s="265" t="s">
        <v>271</v>
      </c>
      <c r="U19" s="266"/>
      <c r="V19" s="266"/>
      <c r="W19" s="267"/>
      <c r="X19" s="265"/>
      <c r="Y19" s="266"/>
      <c r="Z19" s="267"/>
      <c r="AA19" s="265" t="s">
        <v>15</v>
      </c>
      <c r="AB19" s="266"/>
      <c r="AC19" s="266"/>
      <c r="AD19" s="266"/>
      <c r="AE19" s="267"/>
      <c r="AF19" s="256">
        <f>X19*S19</f>
        <v>0</v>
      </c>
      <c r="AG19" s="277"/>
    </row>
    <row r="20" spans="1:33" ht="30" customHeight="1" x14ac:dyDescent="0.25">
      <c r="A20" s="259"/>
      <c r="B20" s="260"/>
      <c r="C20" s="261"/>
      <c r="D20" s="268"/>
      <c r="E20" s="269"/>
      <c r="F20" s="270"/>
      <c r="G20" s="268"/>
      <c r="H20" s="269"/>
      <c r="I20" s="269"/>
      <c r="J20" s="269"/>
      <c r="K20" s="270"/>
      <c r="L20" s="268"/>
      <c r="M20" s="269"/>
      <c r="N20" s="269"/>
      <c r="O20" s="270"/>
      <c r="P20" s="268" t="s">
        <v>81</v>
      </c>
      <c r="Q20" s="269"/>
      <c r="R20" s="270"/>
      <c r="S20" s="274"/>
      <c r="T20" s="268"/>
      <c r="U20" s="269"/>
      <c r="V20" s="269"/>
      <c r="W20" s="270"/>
      <c r="X20" s="268"/>
      <c r="Y20" s="269"/>
      <c r="Z20" s="270"/>
      <c r="AA20" s="268"/>
      <c r="AB20" s="269"/>
      <c r="AC20" s="269"/>
      <c r="AD20" s="269"/>
      <c r="AE20" s="270"/>
      <c r="AF20" s="259"/>
      <c r="AG20" s="278"/>
    </row>
    <row r="21" spans="1:33" ht="45.75" customHeight="1" thickBot="1" x14ac:dyDescent="0.3">
      <c r="A21" s="262"/>
      <c r="B21" s="263"/>
      <c r="C21" s="264"/>
      <c r="D21" s="271"/>
      <c r="E21" s="272"/>
      <c r="F21" s="273"/>
      <c r="G21" s="271"/>
      <c r="H21" s="272"/>
      <c r="I21" s="272"/>
      <c r="J21" s="272"/>
      <c r="K21" s="273"/>
      <c r="L21" s="271"/>
      <c r="M21" s="272"/>
      <c r="N21" s="272"/>
      <c r="O21" s="273"/>
      <c r="P21" s="271" t="s">
        <v>82</v>
      </c>
      <c r="Q21" s="272"/>
      <c r="R21" s="273"/>
      <c r="S21" s="191"/>
      <c r="T21" s="271"/>
      <c r="U21" s="272"/>
      <c r="V21" s="272"/>
      <c r="W21" s="273"/>
      <c r="X21" s="271"/>
      <c r="Y21" s="272"/>
      <c r="Z21" s="273"/>
      <c r="AA21" s="271"/>
      <c r="AB21" s="272"/>
      <c r="AC21" s="272"/>
      <c r="AD21" s="272"/>
      <c r="AE21" s="273"/>
      <c r="AF21" s="259"/>
      <c r="AG21" s="278"/>
    </row>
    <row r="22" spans="1:33" ht="45" customHeight="1" x14ac:dyDescent="0.25">
      <c r="A22" s="256" t="s">
        <v>78</v>
      </c>
      <c r="B22" s="257"/>
      <c r="C22" s="258"/>
      <c r="D22" s="265" t="s">
        <v>79</v>
      </c>
      <c r="E22" s="266"/>
      <c r="F22" s="267"/>
      <c r="G22" s="265" t="s">
        <v>20</v>
      </c>
      <c r="H22" s="266"/>
      <c r="I22" s="266"/>
      <c r="J22" s="266"/>
      <c r="K22" s="267"/>
      <c r="L22" s="265" t="s">
        <v>12</v>
      </c>
      <c r="M22" s="266"/>
      <c r="N22" s="266"/>
      <c r="O22" s="267"/>
      <c r="P22" s="265" t="s">
        <v>80</v>
      </c>
      <c r="Q22" s="266"/>
      <c r="R22" s="267"/>
      <c r="S22" s="190">
        <v>100</v>
      </c>
      <c r="T22" s="265" t="s">
        <v>271</v>
      </c>
      <c r="U22" s="266"/>
      <c r="V22" s="266"/>
      <c r="W22" s="267"/>
      <c r="X22" s="265"/>
      <c r="Y22" s="266"/>
      <c r="Z22" s="267"/>
      <c r="AA22" s="265" t="s">
        <v>15</v>
      </c>
      <c r="AB22" s="266"/>
      <c r="AC22" s="266"/>
      <c r="AD22" s="266"/>
      <c r="AE22" s="267"/>
      <c r="AF22" s="256">
        <f>X22*S22</f>
        <v>0</v>
      </c>
      <c r="AG22" s="258"/>
    </row>
    <row r="23" spans="1:33" ht="30" customHeight="1" x14ac:dyDescent="0.25">
      <c r="A23" s="259"/>
      <c r="B23" s="260"/>
      <c r="C23" s="261"/>
      <c r="D23" s="268"/>
      <c r="E23" s="269"/>
      <c r="F23" s="270"/>
      <c r="G23" s="268"/>
      <c r="H23" s="269"/>
      <c r="I23" s="269"/>
      <c r="J23" s="269"/>
      <c r="K23" s="270"/>
      <c r="L23" s="268"/>
      <c r="M23" s="269"/>
      <c r="N23" s="269"/>
      <c r="O23" s="270"/>
      <c r="P23" s="268" t="s">
        <v>81</v>
      </c>
      <c r="Q23" s="269"/>
      <c r="R23" s="270"/>
      <c r="S23" s="274"/>
      <c r="T23" s="268"/>
      <c r="U23" s="269"/>
      <c r="V23" s="269"/>
      <c r="W23" s="270"/>
      <c r="X23" s="268"/>
      <c r="Y23" s="269"/>
      <c r="Z23" s="270"/>
      <c r="AA23" s="268"/>
      <c r="AB23" s="269"/>
      <c r="AC23" s="269"/>
      <c r="AD23" s="269"/>
      <c r="AE23" s="270"/>
      <c r="AF23" s="259"/>
      <c r="AG23" s="261"/>
    </row>
    <row r="24" spans="1:33" ht="45.75" customHeight="1" thickBot="1" x14ac:dyDescent="0.3">
      <c r="A24" s="262"/>
      <c r="B24" s="263"/>
      <c r="C24" s="264"/>
      <c r="D24" s="271"/>
      <c r="E24" s="272"/>
      <c r="F24" s="273"/>
      <c r="G24" s="271"/>
      <c r="H24" s="272"/>
      <c r="I24" s="272"/>
      <c r="J24" s="272"/>
      <c r="K24" s="273"/>
      <c r="L24" s="271"/>
      <c r="M24" s="272"/>
      <c r="N24" s="272"/>
      <c r="O24" s="273"/>
      <c r="P24" s="271" t="s">
        <v>82</v>
      </c>
      <c r="Q24" s="272"/>
      <c r="R24" s="273"/>
      <c r="S24" s="191"/>
      <c r="T24" s="271"/>
      <c r="U24" s="272"/>
      <c r="V24" s="272"/>
      <c r="W24" s="273"/>
      <c r="X24" s="271"/>
      <c r="Y24" s="272"/>
      <c r="Z24" s="273"/>
      <c r="AA24" s="271"/>
      <c r="AB24" s="272"/>
      <c r="AC24" s="272"/>
      <c r="AD24" s="272"/>
      <c r="AE24" s="273"/>
      <c r="AF24" s="262"/>
      <c r="AG24" s="264"/>
    </row>
    <row r="25" spans="1:33" ht="15.75" thickBot="1" x14ac:dyDescent="0.3">
      <c r="A25" s="216" t="s">
        <v>25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4"/>
    </row>
    <row r="26" spans="1:33" ht="15.75" thickBot="1" x14ac:dyDescent="0.3">
      <c r="A26" s="234" t="s">
        <v>26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5"/>
    </row>
    <row r="27" spans="1:33" ht="69" customHeight="1" thickBot="1" x14ac:dyDescent="0.3">
      <c r="A27" s="250" t="s">
        <v>27</v>
      </c>
      <c r="B27" s="251"/>
      <c r="C27" s="252"/>
      <c r="D27" s="253" t="s">
        <v>28</v>
      </c>
      <c r="E27" s="254"/>
      <c r="F27" s="255"/>
      <c r="G27" s="253" t="s">
        <v>11</v>
      </c>
      <c r="H27" s="254"/>
      <c r="I27" s="254"/>
      <c r="J27" s="254"/>
      <c r="K27" s="255"/>
      <c r="L27" s="253" t="s">
        <v>12</v>
      </c>
      <c r="M27" s="254"/>
      <c r="N27" s="254"/>
      <c r="O27" s="255"/>
      <c r="P27" s="253" t="s">
        <v>88</v>
      </c>
      <c r="Q27" s="254"/>
      <c r="R27" s="255"/>
      <c r="S27" s="21">
        <v>300</v>
      </c>
      <c r="T27" s="253" t="s">
        <v>272</v>
      </c>
      <c r="U27" s="254"/>
      <c r="V27" s="254"/>
      <c r="W27" s="255"/>
      <c r="X27" s="253"/>
      <c r="Y27" s="254"/>
      <c r="Z27" s="255"/>
      <c r="AA27" s="253" t="s">
        <v>15</v>
      </c>
      <c r="AB27" s="254"/>
      <c r="AC27" s="254"/>
      <c r="AD27" s="254"/>
      <c r="AE27" s="255"/>
      <c r="AF27" s="253">
        <f>X27*S27</f>
        <v>0</v>
      </c>
      <c r="AG27" s="255"/>
    </row>
    <row r="28" spans="1:33" ht="15.75" thickBot="1" x14ac:dyDescent="0.3">
      <c r="A28" s="234" t="s">
        <v>31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5"/>
    </row>
    <row r="29" spans="1:33" ht="123" customHeight="1" x14ac:dyDescent="0.25">
      <c r="A29" s="236" t="s">
        <v>32</v>
      </c>
      <c r="B29" s="237"/>
      <c r="C29" s="238"/>
      <c r="D29" s="242" t="s">
        <v>89</v>
      </c>
      <c r="E29" s="243"/>
      <c r="F29" s="244"/>
      <c r="G29" s="242" t="s">
        <v>11</v>
      </c>
      <c r="H29" s="243"/>
      <c r="I29" s="243"/>
      <c r="J29" s="243"/>
      <c r="K29" s="244"/>
      <c r="L29" s="242" t="s">
        <v>12</v>
      </c>
      <c r="M29" s="243"/>
      <c r="N29" s="243"/>
      <c r="O29" s="244"/>
      <c r="P29" s="242" t="s">
        <v>90</v>
      </c>
      <c r="Q29" s="243"/>
      <c r="R29" s="244"/>
      <c r="S29" s="248">
        <v>100</v>
      </c>
      <c r="T29" s="242" t="s">
        <v>272</v>
      </c>
      <c r="U29" s="243"/>
      <c r="V29" s="243"/>
      <c r="W29" s="244"/>
      <c r="X29" s="242"/>
      <c r="Y29" s="243"/>
      <c r="Z29" s="244"/>
      <c r="AA29" s="242" t="s">
        <v>15</v>
      </c>
      <c r="AB29" s="243"/>
      <c r="AC29" s="243"/>
      <c r="AD29" s="243"/>
      <c r="AE29" s="244"/>
      <c r="AF29" s="242">
        <f>X29*S29</f>
        <v>0</v>
      </c>
      <c r="AG29" s="244"/>
    </row>
    <row r="30" spans="1:33" ht="15.75" thickBot="1" x14ac:dyDescent="0.3">
      <c r="A30" s="239"/>
      <c r="B30" s="240"/>
      <c r="C30" s="241"/>
      <c r="D30" s="245"/>
      <c r="E30" s="246"/>
      <c r="F30" s="247"/>
      <c r="G30" s="245"/>
      <c r="H30" s="246"/>
      <c r="I30" s="246"/>
      <c r="J30" s="246"/>
      <c r="K30" s="247"/>
      <c r="L30" s="245"/>
      <c r="M30" s="246"/>
      <c r="N30" s="246"/>
      <c r="O30" s="247"/>
      <c r="P30" s="245"/>
      <c r="Q30" s="246"/>
      <c r="R30" s="247"/>
      <c r="S30" s="249"/>
      <c r="T30" s="245"/>
      <c r="U30" s="246"/>
      <c r="V30" s="246"/>
      <c r="W30" s="247"/>
      <c r="X30" s="245"/>
      <c r="Y30" s="246"/>
      <c r="Z30" s="247"/>
      <c r="AA30" s="245"/>
      <c r="AB30" s="246"/>
      <c r="AC30" s="246"/>
      <c r="AD30" s="246"/>
      <c r="AE30" s="247"/>
      <c r="AF30" s="245"/>
      <c r="AG30" s="247"/>
    </row>
    <row r="31" spans="1:33" ht="15.75" thickBot="1" x14ac:dyDescent="0.3">
      <c r="A31" s="227" t="s">
        <v>34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</row>
    <row r="32" spans="1:33" ht="15.75" thickBot="1" x14ac:dyDescent="0.3">
      <c r="A32" s="230" t="s">
        <v>143</v>
      </c>
      <c r="B32" s="231"/>
      <c r="C32" s="231"/>
      <c r="D32" s="231"/>
      <c r="E32" s="231"/>
      <c r="F32" s="231"/>
      <c r="G32" s="232"/>
      <c r="H32" s="232"/>
      <c r="I32" s="232"/>
      <c r="J32" s="232"/>
      <c r="K32" s="232"/>
      <c r="L32" s="231"/>
      <c r="M32" s="231"/>
      <c r="N32" s="231"/>
      <c r="O32" s="231"/>
      <c r="P32" s="232"/>
      <c r="Q32" s="232"/>
      <c r="R32" s="232"/>
      <c r="S32" s="231"/>
      <c r="T32" s="231"/>
      <c r="U32" s="231"/>
      <c r="V32" s="231"/>
      <c r="W32" s="231"/>
      <c r="X32" s="232"/>
      <c r="Y32" s="232"/>
      <c r="Z32" s="232"/>
      <c r="AA32" s="232"/>
      <c r="AB32" s="232"/>
      <c r="AC32" s="232"/>
      <c r="AD32" s="232"/>
      <c r="AE32" s="232"/>
      <c r="AF32" s="231"/>
      <c r="AG32" s="233"/>
    </row>
    <row r="33" spans="1:33" ht="30.75" customHeight="1" thickBot="1" x14ac:dyDescent="0.3">
      <c r="A33" s="286" t="s">
        <v>144</v>
      </c>
      <c r="B33" s="287"/>
      <c r="C33" s="288"/>
      <c r="D33" s="282" t="s">
        <v>145</v>
      </c>
      <c r="E33" s="283"/>
      <c r="F33" s="284"/>
      <c r="G33" s="315" t="s">
        <v>11</v>
      </c>
      <c r="H33" s="254"/>
      <c r="I33" s="254"/>
      <c r="J33" s="254"/>
      <c r="K33" s="254"/>
      <c r="L33" s="282" t="s">
        <v>12</v>
      </c>
      <c r="M33" s="283"/>
      <c r="N33" s="283"/>
      <c r="O33" s="284"/>
      <c r="P33" s="275" t="s">
        <v>88</v>
      </c>
      <c r="Q33" s="243"/>
      <c r="R33" s="243"/>
      <c r="S33" s="51">
        <v>100</v>
      </c>
      <c r="T33" s="282" t="s">
        <v>272</v>
      </c>
      <c r="U33" s="283"/>
      <c r="V33" s="283"/>
      <c r="W33" s="284"/>
      <c r="X33" s="275"/>
      <c r="Y33" s="243"/>
      <c r="Z33" s="244"/>
      <c r="AA33" s="242" t="s">
        <v>15</v>
      </c>
      <c r="AB33" s="243"/>
      <c r="AC33" s="243"/>
      <c r="AD33" s="243"/>
      <c r="AE33" s="276"/>
      <c r="AF33" s="286">
        <f>X33*S33</f>
        <v>0</v>
      </c>
      <c r="AG33" s="288"/>
    </row>
    <row r="34" spans="1:33" ht="41.45" customHeight="1" thickBot="1" x14ac:dyDescent="0.3">
      <c r="A34" s="286" t="s">
        <v>255</v>
      </c>
      <c r="B34" s="287"/>
      <c r="C34" s="288"/>
      <c r="D34" s="289" t="s">
        <v>147</v>
      </c>
      <c r="E34" s="290"/>
      <c r="F34" s="291"/>
      <c r="G34" s="253" t="s">
        <v>11</v>
      </c>
      <c r="H34" s="254"/>
      <c r="I34" s="254"/>
      <c r="J34" s="254"/>
      <c r="K34" s="285"/>
      <c r="L34" s="282" t="s">
        <v>148</v>
      </c>
      <c r="M34" s="283"/>
      <c r="N34" s="283"/>
      <c r="O34" s="284"/>
      <c r="P34" s="282" t="s">
        <v>254</v>
      </c>
      <c r="Q34" s="283"/>
      <c r="R34" s="284"/>
      <c r="S34" s="46">
        <v>1000</v>
      </c>
      <c r="T34" s="282" t="s">
        <v>272</v>
      </c>
      <c r="U34" s="283"/>
      <c r="V34" s="283"/>
      <c r="W34" s="284"/>
      <c r="X34" s="282"/>
      <c r="Y34" s="283"/>
      <c r="Z34" s="284"/>
      <c r="AA34" s="282" t="s">
        <v>150</v>
      </c>
      <c r="AB34" s="283"/>
      <c r="AC34" s="283"/>
      <c r="AD34" s="283"/>
      <c r="AE34" s="284"/>
      <c r="AF34" s="286">
        <f>X34*S34</f>
        <v>0</v>
      </c>
      <c r="AG34" s="288"/>
    </row>
    <row r="35" spans="1:33" ht="15.75" thickBot="1" x14ac:dyDescent="0.3">
      <c r="A35" s="279" t="s">
        <v>91</v>
      </c>
      <c r="B35" s="280"/>
      <c r="C35" s="280"/>
      <c r="D35" s="232"/>
      <c r="E35" s="232"/>
      <c r="F35" s="232"/>
      <c r="G35" s="232"/>
      <c r="H35" s="232"/>
      <c r="I35" s="232"/>
      <c r="J35" s="232"/>
      <c r="K35" s="232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1"/>
    </row>
    <row r="36" spans="1:33" ht="54" customHeight="1" x14ac:dyDescent="0.25">
      <c r="A36" s="236" t="s">
        <v>92</v>
      </c>
      <c r="B36" s="237"/>
      <c r="C36" s="238"/>
      <c r="D36" s="242" t="s">
        <v>93</v>
      </c>
      <c r="E36" s="243"/>
      <c r="F36" s="244"/>
      <c r="G36" s="242" t="s">
        <v>11</v>
      </c>
      <c r="H36" s="243"/>
      <c r="I36" s="243"/>
      <c r="J36" s="243"/>
      <c r="K36" s="244"/>
      <c r="L36" s="242" t="s">
        <v>12</v>
      </c>
      <c r="M36" s="243"/>
      <c r="N36" s="243"/>
      <c r="O36" s="244"/>
      <c r="P36" s="242" t="s">
        <v>94</v>
      </c>
      <c r="Q36" s="243"/>
      <c r="R36" s="244"/>
      <c r="S36" s="248">
        <v>100</v>
      </c>
      <c r="T36" s="242" t="s">
        <v>273</v>
      </c>
      <c r="U36" s="243"/>
      <c r="V36" s="243"/>
      <c r="W36" s="244"/>
      <c r="X36" s="242"/>
      <c r="Y36" s="243"/>
      <c r="Z36" s="244"/>
      <c r="AA36" s="242" t="s">
        <v>95</v>
      </c>
      <c r="AB36" s="243"/>
      <c r="AC36" s="243"/>
      <c r="AD36" s="243"/>
      <c r="AE36" s="244"/>
      <c r="AF36" s="242">
        <f>X36*S36</f>
        <v>0</v>
      </c>
      <c r="AG36" s="244"/>
    </row>
    <row r="37" spans="1:33" ht="15.75" thickBot="1" x14ac:dyDescent="0.3">
      <c r="A37" s="239"/>
      <c r="B37" s="240"/>
      <c r="C37" s="241"/>
      <c r="D37" s="245"/>
      <c r="E37" s="246"/>
      <c r="F37" s="247"/>
      <c r="G37" s="245"/>
      <c r="H37" s="246"/>
      <c r="I37" s="246"/>
      <c r="J37" s="246"/>
      <c r="K37" s="247"/>
      <c r="L37" s="245"/>
      <c r="M37" s="246"/>
      <c r="N37" s="246"/>
      <c r="O37" s="247"/>
      <c r="P37" s="245"/>
      <c r="Q37" s="246"/>
      <c r="R37" s="247"/>
      <c r="S37" s="249"/>
      <c r="T37" s="245"/>
      <c r="U37" s="246"/>
      <c r="V37" s="246"/>
      <c r="W37" s="247"/>
      <c r="X37" s="245"/>
      <c r="Y37" s="246"/>
      <c r="Z37" s="247"/>
      <c r="AA37" s="245"/>
      <c r="AB37" s="246"/>
      <c r="AC37" s="246"/>
      <c r="AD37" s="246"/>
      <c r="AE37" s="247"/>
      <c r="AF37" s="245"/>
      <c r="AG37" s="247"/>
    </row>
    <row r="38" spans="1:33" ht="15.75" thickBot="1" x14ac:dyDescent="0.3">
      <c r="A38" s="292" t="s">
        <v>96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4"/>
    </row>
    <row r="39" spans="1:33" ht="26.45" customHeight="1" x14ac:dyDescent="0.25">
      <c r="A39" s="295" t="s">
        <v>97</v>
      </c>
      <c r="B39" s="296"/>
      <c r="C39" s="297"/>
      <c r="D39" s="301" t="s">
        <v>98</v>
      </c>
      <c r="E39" s="302"/>
      <c r="F39" s="303"/>
      <c r="G39" s="242" t="s">
        <v>99</v>
      </c>
      <c r="H39" s="243"/>
      <c r="I39" s="243"/>
      <c r="J39" s="243"/>
      <c r="K39" s="244"/>
      <c r="L39" s="242" t="s">
        <v>12</v>
      </c>
      <c r="M39" s="243"/>
      <c r="N39" s="243"/>
      <c r="O39" s="244"/>
      <c r="P39" s="242" t="s">
        <v>100</v>
      </c>
      <c r="Q39" s="243"/>
      <c r="R39" s="244"/>
      <c r="S39" s="248">
        <v>150</v>
      </c>
      <c r="T39" s="242" t="s">
        <v>272</v>
      </c>
      <c r="U39" s="243"/>
      <c r="V39" s="243"/>
      <c r="W39" s="244"/>
      <c r="X39" s="242"/>
      <c r="Y39" s="243"/>
      <c r="Z39" s="244"/>
      <c r="AA39" s="242" t="s">
        <v>69</v>
      </c>
      <c r="AB39" s="243"/>
      <c r="AC39" s="243"/>
      <c r="AD39" s="243"/>
      <c r="AE39" s="244"/>
      <c r="AF39" s="242">
        <f>X39*S39</f>
        <v>0</v>
      </c>
      <c r="AG39" s="244"/>
    </row>
    <row r="40" spans="1:33" ht="31.5" customHeight="1" thickBot="1" x14ac:dyDescent="0.3">
      <c r="A40" s="298"/>
      <c r="B40" s="299"/>
      <c r="C40" s="300"/>
      <c r="D40" s="304"/>
      <c r="E40" s="305"/>
      <c r="F40" s="306"/>
      <c r="G40" s="245"/>
      <c r="H40" s="246"/>
      <c r="I40" s="246"/>
      <c r="J40" s="246"/>
      <c r="K40" s="247"/>
      <c r="L40" s="245"/>
      <c r="M40" s="246"/>
      <c r="N40" s="246"/>
      <c r="O40" s="247"/>
      <c r="P40" s="245" t="s">
        <v>101</v>
      </c>
      <c r="Q40" s="246"/>
      <c r="R40" s="247"/>
      <c r="S40" s="249"/>
      <c r="T40" s="245"/>
      <c r="U40" s="246"/>
      <c r="V40" s="246"/>
      <c r="W40" s="247"/>
      <c r="X40" s="245"/>
      <c r="Y40" s="246"/>
      <c r="Z40" s="247"/>
      <c r="AA40" s="245"/>
      <c r="AB40" s="246"/>
      <c r="AC40" s="246"/>
      <c r="AD40" s="246"/>
      <c r="AE40" s="247"/>
      <c r="AF40" s="245"/>
      <c r="AG40" s="247"/>
    </row>
    <row r="41" spans="1:33" ht="15.75" thickBot="1" x14ac:dyDescent="0.3">
      <c r="A41" s="234" t="s">
        <v>102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5"/>
    </row>
    <row r="42" spans="1:33" ht="54" customHeight="1" x14ac:dyDescent="0.25">
      <c r="A42" s="236" t="s">
        <v>36</v>
      </c>
      <c r="B42" s="237"/>
      <c r="C42" s="238"/>
      <c r="D42" s="242" t="s">
        <v>103</v>
      </c>
      <c r="E42" s="243"/>
      <c r="F42" s="244"/>
      <c r="G42" s="242" t="s">
        <v>11</v>
      </c>
      <c r="H42" s="243"/>
      <c r="I42" s="243"/>
      <c r="J42" s="243"/>
      <c r="K42" s="244"/>
      <c r="L42" s="242" t="s">
        <v>12</v>
      </c>
      <c r="M42" s="243"/>
      <c r="N42" s="243"/>
      <c r="O42" s="244"/>
      <c r="P42" s="242" t="s">
        <v>94</v>
      </c>
      <c r="Q42" s="243"/>
      <c r="R42" s="244"/>
      <c r="S42" s="248">
        <v>150</v>
      </c>
      <c r="T42" s="242" t="s">
        <v>273</v>
      </c>
      <c r="U42" s="243"/>
      <c r="V42" s="243"/>
      <c r="W42" s="244"/>
      <c r="X42" s="242"/>
      <c r="Y42" s="243"/>
      <c r="Z42" s="244"/>
      <c r="AA42" s="242" t="s">
        <v>104</v>
      </c>
      <c r="AB42" s="243"/>
      <c r="AC42" s="243"/>
      <c r="AD42" s="243"/>
      <c r="AE42" s="244"/>
      <c r="AF42" s="242">
        <f>X42*S42</f>
        <v>0</v>
      </c>
      <c r="AG42" s="244"/>
    </row>
    <row r="43" spans="1:33" ht="37.5" customHeight="1" thickBot="1" x14ac:dyDescent="0.3">
      <c r="A43" s="239"/>
      <c r="B43" s="240"/>
      <c r="C43" s="241"/>
      <c r="D43" s="245"/>
      <c r="E43" s="246"/>
      <c r="F43" s="247"/>
      <c r="G43" s="245"/>
      <c r="H43" s="246"/>
      <c r="I43" s="246"/>
      <c r="J43" s="246"/>
      <c r="K43" s="247"/>
      <c r="L43" s="245"/>
      <c r="M43" s="246"/>
      <c r="N43" s="246"/>
      <c r="O43" s="247"/>
      <c r="P43" s="245"/>
      <c r="Q43" s="246"/>
      <c r="R43" s="247"/>
      <c r="S43" s="249"/>
      <c r="T43" s="245"/>
      <c r="U43" s="246"/>
      <c r="V43" s="246"/>
      <c r="W43" s="247"/>
      <c r="X43" s="245"/>
      <c r="Y43" s="246"/>
      <c r="Z43" s="247"/>
      <c r="AA43" s="245"/>
      <c r="AB43" s="246"/>
      <c r="AC43" s="246"/>
      <c r="AD43" s="246"/>
      <c r="AE43" s="247"/>
      <c r="AF43" s="245"/>
      <c r="AG43" s="247"/>
    </row>
    <row r="44" spans="1:33" ht="15.75" thickBot="1" x14ac:dyDescent="0.3">
      <c r="A44" s="234" t="s">
        <v>40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5"/>
    </row>
    <row r="45" spans="1:33" ht="52.5" customHeight="1" thickBot="1" x14ac:dyDescent="0.3">
      <c r="A45" s="250" t="s">
        <v>110</v>
      </c>
      <c r="B45" s="251"/>
      <c r="C45" s="252"/>
      <c r="D45" s="253" t="s">
        <v>42</v>
      </c>
      <c r="E45" s="254"/>
      <c r="F45" s="255"/>
      <c r="G45" s="253" t="s">
        <v>11</v>
      </c>
      <c r="H45" s="254"/>
      <c r="I45" s="254"/>
      <c r="J45" s="254"/>
      <c r="K45" s="255"/>
      <c r="L45" s="253" t="s">
        <v>12</v>
      </c>
      <c r="M45" s="254"/>
      <c r="N45" s="254"/>
      <c r="O45" s="255"/>
      <c r="P45" s="253" t="s">
        <v>111</v>
      </c>
      <c r="Q45" s="254"/>
      <c r="R45" s="255"/>
      <c r="S45" s="21">
        <v>150</v>
      </c>
      <c r="T45" s="253" t="s">
        <v>273</v>
      </c>
      <c r="U45" s="254"/>
      <c r="V45" s="254"/>
      <c r="W45" s="255"/>
      <c r="X45" s="253"/>
      <c r="Y45" s="254"/>
      <c r="Z45" s="255"/>
      <c r="AA45" s="253" t="s">
        <v>104</v>
      </c>
      <c r="AB45" s="254"/>
      <c r="AC45" s="254"/>
      <c r="AD45" s="254"/>
      <c r="AE45" s="255"/>
      <c r="AF45" s="253">
        <f>X45*S45</f>
        <v>0</v>
      </c>
      <c r="AG45" s="255"/>
    </row>
    <row r="46" spans="1:33" ht="15.75" thickBot="1" x14ac:dyDescent="0.3">
      <c r="A46" s="227" t="s">
        <v>151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9"/>
    </row>
    <row r="47" spans="1:33" ht="15.75" thickBot="1" x14ac:dyDescent="0.3">
      <c r="A47" s="230" t="s">
        <v>152</v>
      </c>
      <c r="B47" s="231"/>
      <c r="C47" s="231"/>
      <c r="D47" s="232"/>
      <c r="E47" s="232"/>
      <c r="F47" s="232"/>
      <c r="G47" s="232"/>
      <c r="H47" s="232"/>
      <c r="I47" s="232"/>
      <c r="J47" s="232"/>
      <c r="K47" s="232"/>
      <c r="L47" s="231"/>
      <c r="M47" s="231"/>
      <c r="N47" s="231"/>
      <c r="O47" s="231"/>
      <c r="P47" s="232"/>
      <c r="Q47" s="232"/>
      <c r="R47" s="232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3"/>
    </row>
    <row r="48" spans="1:33" ht="117.75" customHeight="1" thickBot="1" x14ac:dyDescent="0.3">
      <c r="A48" s="286" t="s">
        <v>153</v>
      </c>
      <c r="B48" s="287"/>
      <c r="C48" s="288"/>
      <c r="D48" s="254" t="s">
        <v>154</v>
      </c>
      <c r="E48" s="254"/>
      <c r="F48" s="255"/>
      <c r="G48" s="322" t="s">
        <v>11</v>
      </c>
      <c r="H48" s="323"/>
      <c r="I48" s="323"/>
      <c r="J48" s="323"/>
      <c r="K48" s="324"/>
      <c r="L48" s="319" t="s">
        <v>12</v>
      </c>
      <c r="M48" s="321"/>
      <c r="N48" s="321"/>
      <c r="O48" s="320"/>
      <c r="P48" s="254" t="s">
        <v>114</v>
      </c>
      <c r="Q48" s="254"/>
      <c r="R48" s="285"/>
      <c r="S48" s="51">
        <v>50</v>
      </c>
      <c r="T48" s="282" t="s">
        <v>272</v>
      </c>
      <c r="U48" s="283"/>
      <c r="V48" s="283"/>
      <c r="W48" s="284"/>
      <c r="X48" s="282"/>
      <c r="Y48" s="283"/>
      <c r="Z48" s="284"/>
      <c r="AA48" s="319" t="s">
        <v>15</v>
      </c>
      <c r="AB48" s="321"/>
      <c r="AC48" s="321"/>
      <c r="AD48" s="321"/>
      <c r="AE48" s="320"/>
      <c r="AF48" s="319">
        <f>X48*S48</f>
        <v>0</v>
      </c>
      <c r="AG48" s="320"/>
    </row>
    <row r="49" spans="1:33" x14ac:dyDescent="0.25">
      <c r="A49" s="307" t="s">
        <v>112</v>
      </c>
      <c r="B49" s="308"/>
      <c r="C49" s="308"/>
      <c r="D49" s="211"/>
      <c r="E49" s="211"/>
      <c r="F49" s="211"/>
      <c r="G49" s="211"/>
      <c r="H49" s="211"/>
      <c r="I49" s="211"/>
      <c r="J49" s="211"/>
      <c r="K49" s="211"/>
      <c r="L49" s="308"/>
      <c r="M49" s="308"/>
      <c r="N49" s="308"/>
      <c r="O49" s="308"/>
      <c r="P49" s="211"/>
      <c r="Q49" s="211"/>
      <c r="R49" s="211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9"/>
    </row>
    <row r="50" spans="1:33" ht="15.75" thickBot="1" x14ac:dyDescent="0.3">
      <c r="A50" s="216" t="s">
        <v>113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4"/>
    </row>
    <row r="51" spans="1:33" ht="15.75" thickBot="1" x14ac:dyDescent="0.3">
      <c r="A51" s="234" t="s">
        <v>50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5"/>
    </row>
    <row r="52" spans="1:33" ht="51" customHeight="1" thickBot="1" x14ac:dyDescent="0.3">
      <c r="A52" s="250" t="s">
        <v>51</v>
      </c>
      <c r="B52" s="251"/>
      <c r="C52" s="252"/>
      <c r="D52" s="253" t="s">
        <v>60</v>
      </c>
      <c r="E52" s="254"/>
      <c r="F52" s="255"/>
      <c r="G52" s="253" t="s">
        <v>11</v>
      </c>
      <c r="H52" s="254"/>
      <c r="I52" s="254"/>
      <c r="J52" s="254"/>
      <c r="K52" s="255"/>
      <c r="L52" s="253" t="s">
        <v>12</v>
      </c>
      <c r="M52" s="254"/>
      <c r="N52" s="254"/>
      <c r="O52" s="255"/>
      <c r="P52" s="253" t="s">
        <v>114</v>
      </c>
      <c r="Q52" s="254"/>
      <c r="R52" s="255"/>
      <c r="S52" s="21">
        <v>80</v>
      </c>
      <c r="T52" s="253" t="s">
        <v>273</v>
      </c>
      <c r="U52" s="254"/>
      <c r="V52" s="254"/>
      <c r="W52" s="255"/>
      <c r="X52" s="253"/>
      <c r="Y52" s="254"/>
      <c r="Z52" s="255"/>
      <c r="AA52" s="253" t="s">
        <v>69</v>
      </c>
      <c r="AB52" s="254"/>
      <c r="AC52" s="254"/>
      <c r="AD52" s="254"/>
      <c r="AE52" s="255"/>
      <c r="AF52" s="253">
        <f>X52*S52</f>
        <v>0</v>
      </c>
      <c r="AG52" s="255"/>
    </row>
    <row r="53" spans="1:33" ht="91.5" customHeight="1" thickBot="1" x14ac:dyDescent="0.3">
      <c r="A53" s="250" t="s">
        <v>115</v>
      </c>
      <c r="B53" s="251"/>
      <c r="C53" s="252"/>
      <c r="D53" s="253" t="s">
        <v>116</v>
      </c>
      <c r="E53" s="254"/>
      <c r="F53" s="255"/>
      <c r="G53" s="253" t="s">
        <v>11</v>
      </c>
      <c r="H53" s="254"/>
      <c r="I53" s="254"/>
      <c r="J53" s="254"/>
      <c r="K53" s="255"/>
      <c r="L53" s="253" t="s">
        <v>12</v>
      </c>
      <c r="M53" s="254"/>
      <c r="N53" s="254"/>
      <c r="O53" s="255"/>
      <c r="P53" s="253" t="s">
        <v>111</v>
      </c>
      <c r="Q53" s="254"/>
      <c r="R53" s="255"/>
      <c r="S53" s="21">
        <v>150</v>
      </c>
      <c r="T53" s="253" t="s">
        <v>273</v>
      </c>
      <c r="U53" s="254"/>
      <c r="V53" s="254"/>
      <c r="W53" s="255"/>
      <c r="X53" s="253"/>
      <c r="Y53" s="254"/>
      <c r="Z53" s="255"/>
      <c r="AA53" s="253" t="s">
        <v>117</v>
      </c>
      <c r="AB53" s="254"/>
      <c r="AC53" s="254"/>
      <c r="AD53" s="254"/>
      <c r="AE53" s="255"/>
      <c r="AF53" s="242">
        <f>X53*S53</f>
        <v>0</v>
      </c>
      <c r="AG53" s="244"/>
    </row>
    <row r="54" spans="1:33" ht="15.75" thickBot="1" x14ac:dyDescent="0.3">
      <c r="AD54" s="316" t="s">
        <v>253</v>
      </c>
      <c r="AE54" s="316"/>
      <c r="AF54" s="317">
        <f>AF5+AF8+AF11+AF16+AF19+AF22+AF27+AF29+AF33+AF34+AF36+AF39+AF42+AF45+AF48+AF52+AF53</f>
        <v>0</v>
      </c>
      <c r="AG54" s="318"/>
    </row>
  </sheetData>
  <mergeCells count="205">
    <mergeCell ref="AD54:AE54"/>
    <mergeCell ref="AF54:AG54"/>
    <mergeCell ref="T33:W33"/>
    <mergeCell ref="X33:Z33"/>
    <mergeCell ref="AF33:AG33"/>
    <mergeCell ref="AA33:AE33"/>
    <mergeCell ref="AF34:AG34"/>
    <mergeCell ref="AA34:AE34"/>
    <mergeCell ref="X34:Z34"/>
    <mergeCell ref="T34:W34"/>
    <mergeCell ref="AF53:AG53"/>
    <mergeCell ref="AA52:AE52"/>
    <mergeCell ref="AF52:AG52"/>
    <mergeCell ref="A46:AG46"/>
    <mergeCell ref="A47:AG47"/>
    <mergeCell ref="AF48:AG48"/>
    <mergeCell ref="AA48:AE48"/>
    <mergeCell ref="X48:Z48"/>
    <mergeCell ref="T48:W48"/>
    <mergeCell ref="P48:R48"/>
    <mergeCell ref="L48:O48"/>
    <mergeCell ref="G48:K48"/>
    <mergeCell ref="D48:F48"/>
    <mergeCell ref="A48:C48"/>
    <mergeCell ref="A33:C33"/>
    <mergeCell ref="D33:F33"/>
    <mergeCell ref="G33:K33"/>
    <mergeCell ref="L33:O33"/>
    <mergeCell ref="P33:R33"/>
    <mergeCell ref="A32:AG32"/>
    <mergeCell ref="S29:S30"/>
    <mergeCell ref="T29:W30"/>
    <mergeCell ref="X29:Z30"/>
    <mergeCell ref="AA29:AE30"/>
    <mergeCell ref="AF29:AG30"/>
    <mergeCell ref="A31:AG31"/>
    <mergeCell ref="A29:C30"/>
    <mergeCell ref="D29:F30"/>
    <mergeCell ref="A11:C13"/>
    <mergeCell ref="D11:F13"/>
    <mergeCell ref="G11:K13"/>
    <mergeCell ref="S11:S13"/>
    <mergeCell ref="T11:W13"/>
    <mergeCell ref="X11:Z13"/>
    <mergeCell ref="AF11:AG13"/>
    <mergeCell ref="AA11:AE13"/>
    <mergeCell ref="L11:O13"/>
    <mergeCell ref="P11:R11"/>
    <mergeCell ref="P13:R13"/>
    <mergeCell ref="P12:R12"/>
    <mergeCell ref="A53:C53"/>
    <mergeCell ref="D53:F53"/>
    <mergeCell ref="G53:K53"/>
    <mergeCell ref="L53:O53"/>
    <mergeCell ref="P53:R53"/>
    <mergeCell ref="T53:W53"/>
    <mergeCell ref="X53:Z53"/>
    <mergeCell ref="AA53:AE53"/>
    <mergeCell ref="A49:AG49"/>
    <mergeCell ref="A50:AG50"/>
    <mergeCell ref="A51:AG51"/>
    <mergeCell ref="A52:C52"/>
    <mergeCell ref="D52:F52"/>
    <mergeCell ref="G52:K52"/>
    <mergeCell ref="L52:O52"/>
    <mergeCell ref="P52:R52"/>
    <mergeCell ref="T52:W52"/>
    <mergeCell ref="X52:Z52"/>
    <mergeCell ref="A44:AG44"/>
    <mergeCell ref="A45:C45"/>
    <mergeCell ref="D45:F45"/>
    <mergeCell ref="G45:K45"/>
    <mergeCell ref="L45:O45"/>
    <mergeCell ref="P45:R45"/>
    <mergeCell ref="T45:W45"/>
    <mergeCell ref="X45:Z45"/>
    <mergeCell ref="AA45:AE45"/>
    <mergeCell ref="AF45:AG45"/>
    <mergeCell ref="A41:AG41"/>
    <mergeCell ref="A42:C43"/>
    <mergeCell ref="D42:F43"/>
    <mergeCell ref="G42:K43"/>
    <mergeCell ref="L42:O43"/>
    <mergeCell ref="P42:R43"/>
    <mergeCell ref="S42:S43"/>
    <mergeCell ref="T42:W43"/>
    <mergeCell ref="X42:Z43"/>
    <mergeCell ref="AA42:AE43"/>
    <mergeCell ref="AF42:AG43"/>
    <mergeCell ref="P40:R40"/>
    <mergeCell ref="S39:S40"/>
    <mergeCell ref="T39:W40"/>
    <mergeCell ref="X39:Z40"/>
    <mergeCell ref="AA39:AE40"/>
    <mergeCell ref="AF39:AG40"/>
    <mergeCell ref="T36:W37"/>
    <mergeCell ref="X36:Z37"/>
    <mergeCell ref="AA36:AE37"/>
    <mergeCell ref="AF36:AG37"/>
    <mergeCell ref="A38:AG38"/>
    <mergeCell ref="A39:C40"/>
    <mergeCell ref="D39:F40"/>
    <mergeCell ref="G39:K40"/>
    <mergeCell ref="L39:O40"/>
    <mergeCell ref="P39:R39"/>
    <mergeCell ref="A35:AG35"/>
    <mergeCell ref="A36:C37"/>
    <mergeCell ref="D36:F37"/>
    <mergeCell ref="G36:K37"/>
    <mergeCell ref="L36:O37"/>
    <mergeCell ref="P36:R37"/>
    <mergeCell ref="S36:S37"/>
    <mergeCell ref="P34:R34"/>
    <mergeCell ref="L34:O34"/>
    <mergeCell ref="G34:K34"/>
    <mergeCell ref="A34:C34"/>
    <mergeCell ref="D34:F34"/>
    <mergeCell ref="G29:K30"/>
    <mergeCell ref="L29:O30"/>
    <mergeCell ref="P29:R30"/>
    <mergeCell ref="A25:AG25"/>
    <mergeCell ref="A26:AG26"/>
    <mergeCell ref="A27:C27"/>
    <mergeCell ref="D27:F27"/>
    <mergeCell ref="G27:K27"/>
    <mergeCell ref="L27:O27"/>
    <mergeCell ref="P27:R27"/>
    <mergeCell ref="T27:W27"/>
    <mergeCell ref="X27:Z27"/>
    <mergeCell ref="AA27:AE27"/>
    <mergeCell ref="AF27:AG27"/>
    <mergeCell ref="A28:AG28"/>
    <mergeCell ref="AF22:AG24"/>
    <mergeCell ref="AA22:AE24"/>
    <mergeCell ref="X22:Z24"/>
    <mergeCell ref="T22:W24"/>
    <mergeCell ref="S22:S24"/>
    <mergeCell ref="P24:R24"/>
    <mergeCell ref="P23:R23"/>
    <mergeCell ref="A19:C21"/>
    <mergeCell ref="D19:F21"/>
    <mergeCell ref="G19:K21"/>
    <mergeCell ref="L19:O21"/>
    <mergeCell ref="P19:R19"/>
    <mergeCell ref="P20:R20"/>
    <mergeCell ref="P21:R21"/>
    <mergeCell ref="S19:S21"/>
    <mergeCell ref="T19:W21"/>
    <mergeCell ref="X19:Z21"/>
    <mergeCell ref="AA19:AE21"/>
    <mergeCell ref="AF19:AG21"/>
    <mergeCell ref="P22:R22"/>
    <mergeCell ref="L22:O24"/>
    <mergeCell ref="G22:K24"/>
    <mergeCell ref="D22:F24"/>
    <mergeCell ref="A22:C24"/>
    <mergeCell ref="A14:AG14"/>
    <mergeCell ref="A15:AG15"/>
    <mergeCell ref="A16:C18"/>
    <mergeCell ref="D16:F18"/>
    <mergeCell ref="G16:K18"/>
    <mergeCell ref="L16:O18"/>
    <mergeCell ref="S16:S18"/>
    <mergeCell ref="T16:W18"/>
    <mergeCell ref="X16:Z18"/>
    <mergeCell ref="AA16:AE18"/>
    <mergeCell ref="P16:R16"/>
    <mergeCell ref="P17:R17"/>
    <mergeCell ref="P18:R18"/>
    <mergeCell ref="AF16:AG18"/>
    <mergeCell ref="A9:AG9"/>
    <mergeCell ref="A10:AG10"/>
    <mergeCell ref="A4:AG4"/>
    <mergeCell ref="A5:C6"/>
    <mergeCell ref="D5:F6"/>
    <mergeCell ref="G5:K6"/>
    <mergeCell ref="L5:O6"/>
    <mergeCell ref="P5:R5"/>
    <mergeCell ref="P6:R6"/>
    <mergeCell ref="S5:S6"/>
    <mergeCell ref="T5:W6"/>
    <mergeCell ref="X5:Z6"/>
    <mergeCell ref="AA5:AE6"/>
    <mergeCell ref="AF5:AG6"/>
    <mergeCell ref="A7:AG7"/>
    <mergeCell ref="A8:C8"/>
    <mergeCell ref="D8:F8"/>
    <mergeCell ref="G8:K8"/>
    <mergeCell ref="L8:O8"/>
    <mergeCell ref="P8:R8"/>
    <mergeCell ref="T8:W8"/>
    <mergeCell ref="X8:Z8"/>
    <mergeCell ref="AA8:AE8"/>
    <mergeCell ref="AF8:AG8"/>
    <mergeCell ref="AA1:AE2"/>
    <mergeCell ref="AF1:AG2"/>
    <mergeCell ref="A3:AG3"/>
    <mergeCell ref="A1:C2"/>
    <mergeCell ref="D1:F2"/>
    <mergeCell ref="G1:K2"/>
    <mergeCell ref="L1:O1"/>
    <mergeCell ref="L2:O2"/>
    <mergeCell ref="P1:R2"/>
    <mergeCell ref="T1:W2"/>
    <mergeCell ref="X1:Z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topLeftCell="A358" workbookViewId="0">
      <selection activeCell="J364" sqref="J364"/>
    </sheetView>
  </sheetViews>
  <sheetFormatPr defaultRowHeight="15" x14ac:dyDescent="0.25"/>
  <cols>
    <col min="1" max="1" width="12.85546875" customWidth="1"/>
    <col min="2" max="2" width="28.28515625" customWidth="1"/>
    <col min="3" max="3" width="15" customWidth="1"/>
    <col min="4" max="4" width="10.28515625" customWidth="1"/>
    <col min="5" max="5" width="17.5703125" customWidth="1"/>
    <col min="6" max="6" width="14.7109375" style="80" customWidth="1"/>
    <col min="7" max="7" width="13.140625" customWidth="1"/>
    <col min="8" max="9" width="12.140625" customWidth="1"/>
    <col min="10" max="10" width="12.42578125" style="80" customWidth="1"/>
  </cols>
  <sheetData>
    <row r="1" spans="1:10" x14ac:dyDescent="0.25">
      <c r="A1" s="348" t="s">
        <v>183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5.75" thickBot="1" x14ac:dyDescent="0.3">
      <c r="A2" s="28"/>
    </row>
    <row r="3" spans="1:10" ht="57.75" customHeight="1" thickBot="1" x14ac:dyDescent="0.3">
      <c r="A3" s="337" t="s">
        <v>0</v>
      </c>
      <c r="B3" s="337" t="s">
        <v>1</v>
      </c>
      <c r="C3" s="337" t="s">
        <v>2</v>
      </c>
      <c r="D3" s="22" t="s">
        <v>3</v>
      </c>
      <c r="E3" s="337" t="s">
        <v>5</v>
      </c>
      <c r="F3" s="47" t="s">
        <v>229</v>
      </c>
      <c r="G3" s="337" t="s">
        <v>270</v>
      </c>
      <c r="H3" s="337" t="s">
        <v>269</v>
      </c>
      <c r="I3" s="337" t="s">
        <v>71</v>
      </c>
      <c r="J3" s="88" t="s">
        <v>253</v>
      </c>
    </row>
    <row r="4" spans="1:10" ht="18.75" customHeight="1" thickBot="1" x14ac:dyDescent="0.3">
      <c r="A4" s="338"/>
      <c r="B4" s="338"/>
      <c r="C4" s="338"/>
      <c r="D4" s="23" t="s">
        <v>4</v>
      </c>
      <c r="E4" s="338"/>
      <c r="F4" s="48">
        <v>2019</v>
      </c>
      <c r="G4" s="338"/>
      <c r="H4" s="338"/>
      <c r="I4" s="338"/>
      <c r="J4" s="89"/>
    </row>
    <row r="5" spans="1:10" ht="48" customHeight="1" thickBot="1" x14ac:dyDescent="0.3">
      <c r="A5" s="325" t="s">
        <v>72</v>
      </c>
      <c r="B5" s="326"/>
      <c r="C5" s="326"/>
      <c r="D5" s="326"/>
      <c r="E5" s="326"/>
      <c r="F5" s="326"/>
      <c r="G5" s="326"/>
      <c r="H5" s="326"/>
      <c r="I5" s="326"/>
      <c r="J5" s="327"/>
    </row>
    <row r="6" spans="1:10" ht="15.75" thickBot="1" x14ac:dyDescent="0.3">
      <c r="A6" s="328" t="s">
        <v>155</v>
      </c>
      <c r="B6" s="329"/>
      <c r="C6" s="329"/>
      <c r="D6" s="329"/>
      <c r="E6" s="329"/>
      <c r="F6" s="329"/>
      <c r="G6" s="329"/>
      <c r="H6" s="329"/>
      <c r="I6" s="329"/>
      <c r="J6" s="330"/>
    </row>
    <row r="7" spans="1:10" ht="54.75" customHeight="1" thickBot="1" x14ac:dyDescent="0.3">
      <c r="A7" s="24" t="s">
        <v>63</v>
      </c>
      <c r="B7" s="25" t="s">
        <v>64</v>
      </c>
      <c r="C7" s="26" t="s">
        <v>11</v>
      </c>
      <c r="D7" s="26" t="s">
        <v>12</v>
      </c>
      <c r="E7" s="26" t="s">
        <v>156</v>
      </c>
      <c r="F7" s="26">
        <v>0.5</v>
      </c>
      <c r="G7" s="26" t="s">
        <v>271</v>
      </c>
      <c r="H7" s="26"/>
      <c r="I7" s="26" t="s">
        <v>66</v>
      </c>
      <c r="J7" s="26">
        <f>H7*F7</f>
        <v>0</v>
      </c>
    </row>
    <row r="8" spans="1:10" ht="24" customHeight="1" x14ac:dyDescent="0.25">
      <c r="A8" s="331" t="s">
        <v>112</v>
      </c>
      <c r="B8" s="332"/>
      <c r="C8" s="332"/>
      <c r="D8" s="332"/>
      <c r="E8" s="332"/>
      <c r="F8" s="332"/>
      <c r="G8" s="332"/>
      <c r="H8" s="332"/>
      <c r="I8" s="332"/>
      <c r="J8" s="333"/>
    </row>
    <row r="9" spans="1:10" ht="15.75" thickBot="1" x14ac:dyDescent="0.3">
      <c r="A9" s="334" t="s">
        <v>113</v>
      </c>
      <c r="B9" s="335"/>
      <c r="C9" s="335"/>
      <c r="D9" s="335"/>
      <c r="E9" s="335"/>
      <c r="F9" s="335"/>
      <c r="G9" s="335"/>
      <c r="H9" s="335"/>
      <c r="I9" s="335"/>
      <c r="J9" s="336"/>
    </row>
    <row r="10" spans="1:10" ht="15.75" thickBot="1" x14ac:dyDescent="0.3">
      <c r="A10" s="328" t="s">
        <v>50</v>
      </c>
      <c r="B10" s="329"/>
      <c r="C10" s="329"/>
      <c r="D10" s="329"/>
      <c r="E10" s="329"/>
      <c r="F10" s="329"/>
      <c r="G10" s="329"/>
      <c r="H10" s="329"/>
      <c r="I10" s="329"/>
      <c r="J10" s="330"/>
    </row>
    <row r="11" spans="1:10" ht="60.75" customHeight="1" thickBot="1" x14ac:dyDescent="0.3">
      <c r="A11" s="24" t="s">
        <v>51</v>
      </c>
      <c r="B11" s="25" t="s">
        <v>60</v>
      </c>
      <c r="C11" s="26" t="s">
        <v>11</v>
      </c>
      <c r="D11" s="26" t="s">
        <v>12</v>
      </c>
      <c r="E11" s="26" t="s">
        <v>157</v>
      </c>
      <c r="F11" s="26">
        <v>40</v>
      </c>
      <c r="G11" s="26" t="s">
        <v>273</v>
      </c>
      <c r="H11" s="26"/>
      <c r="I11" s="26" t="s">
        <v>69</v>
      </c>
      <c r="J11" s="26">
        <f>H11*F11</f>
        <v>0</v>
      </c>
    </row>
    <row r="12" spans="1:10" ht="81" customHeight="1" thickBot="1" x14ac:dyDescent="0.3">
      <c r="A12" s="24" t="s">
        <v>115</v>
      </c>
      <c r="B12" s="25" t="s">
        <v>116</v>
      </c>
      <c r="C12" s="26" t="s">
        <v>11</v>
      </c>
      <c r="D12" s="26"/>
      <c r="E12" s="26" t="s">
        <v>158</v>
      </c>
      <c r="F12" s="26">
        <v>25</v>
      </c>
      <c r="G12" s="26" t="s">
        <v>272</v>
      </c>
      <c r="H12" s="26"/>
      <c r="I12" s="26" t="s">
        <v>159</v>
      </c>
      <c r="J12" s="26">
        <f>H12*F12</f>
        <v>0</v>
      </c>
    </row>
    <row r="13" spans="1:10" ht="79.5" customHeight="1" thickBot="1" x14ac:dyDescent="0.3">
      <c r="A13" s="24" t="s">
        <v>57</v>
      </c>
      <c r="B13" s="25" t="s">
        <v>160</v>
      </c>
      <c r="C13" s="26" t="s">
        <v>11</v>
      </c>
      <c r="D13" s="26" t="s">
        <v>12</v>
      </c>
      <c r="E13" s="26" t="s">
        <v>156</v>
      </c>
      <c r="F13" s="26">
        <v>20</v>
      </c>
      <c r="G13" s="26" t="s">
        <v>272</v>
      </c>
      <c r="H13" s="26"/>
      <c r="I13" s="26" t="s">
        <v>39</v>
      </c>
      <c r="J13" s="26">
        <f>H13*F13</f>
        <v>0</v>
      </c>
    </row>
    <row r="14" spans="1:10" ht="15.75" thickBot="1" x14ac:dyDescent="0.3">
      <c r="A14" s="28"/>
      <c r="I14" s="52" t="s">
        <v>253</v>
      </c>
      <c r="J14" s="81">
        <f>J7+J11+J12+J13</f>
        <v>0</v>
      </c>
    </row>
    <row r="16" spans="1:10" ht="15.75" customHeight="1" x14ac:dyDescent="0.25">
      <c r="A16" s="341" t="s">
        <v>184</v>
      </c>
      <c r="B16" s="341"/>
      <c r="C16" s="341"/>
      <c r="D16" s="341"/>
      <c r="E16" s="341"/>
      <c r="F16" s="341"/>
      <c r="G16" s="341"/>
      <c r="H16" s="341"/>
      <c r="I16" s="341"/>
      <c r="J16" s="341"/>
    </row>
    <row r="17" spans="1:10" x14ac:dyDescent="0.25">
      <c r="A17" s="341"/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0" ht="15.75" thickBot="1" x14ac:dyDescent="0.3">
      <c r="A18" s="31"/>
    </row>
    <row r="19" spans="1:10" ht="57" customHeight="1" thickBot="1" x14ac:dyDescent="0.3">
      <c r="A19" s="88" t="s">
        <v>0</v>
      </c>
      <c r="B19" s="88" t="s">
        <v>1</v>
      </c>
      <c r="C19" s="88" t="s">
        <v>2</v>
      </c>
      <c r="D19" s="1" t="s">
        <v>3</v>
      </c>
      <c r="E19" s="88" t="s">
        <v>5</v>
      </c>
      <c r="F19" s="41" t="s">
        <v>229</v>
      </c>
      <c r="G19" s="88" t="s">
        <v>270</v>
      </c>
      <c r="H19" s="88" t="s">
        <v>269</v>
      </c>
      <c r="I19" s="88" t="s">
        <v>71</v>
      </c>
      <c r="J19" s="88" t="s">
        <v>253</v>
      </c>
    </row>
    <row r="20" spans="1:10" ht="15.75" thickBot="1" x14ac:dyDescent="0.3">
      <c r="A20" s="89"/>
      <c r="B20" s="89"/>
      <c r="C20" s="89"/>
      <c r="D20" s="2" t="s">
        <v>4</v>
      </c>
      <c r="E20" s="89"/>
      <c r="F20" s="44">
        <v>2019</v>
      </c>
      <c r="G20" s="89"/>
      <c r="H20" s="89"/>
      <c r="I20" s="89"/>
      <c r="J20" s="89"/>
    </row>
    <row r="21" spans="1:10" ht="48" customHeight="1" thickBot="1" x14ac:dyDescent="0.3">
      <c r="A21" s="102" t="s">
        <v>72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24" customHeight="1" thickBot="1" x14ac:dyDescent="0.3">
      <c r="A22" s="105" t="s">
        <v>155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72" customHeight="1" thickBot="1" x14ac:dyDescent="0.3">
      <c r="A23" s="8" t="s">
        <v>63</v>
      </c>
      <c r="B23" s="9" t="s">
        <v>64</v>
      </c>
      <c r="C23" s="4" t="s">
        <v>11</v>
      </c>
      <c r="D23" s="4" t="s">
        <v>12</v>
      </c>
      <c r="E23" s="4" t="s">
        <v>156</v>
      </c>
      <c r="F23" s="43">
        <v>0.2</v>
      </c>
      <c r="G23" s="4" t="s">
        <v>272</v>
      </c>
      <c r="H23" s="4"/>
      <c r="I23" s="4" t="s">
        <v>66</v>
      </c>
      <c r="J23" s="43">
        <f>H23*F23</f>
        <v>0</v>
      </c>
    </row>
    <row r="24" spans="1:10" ht="24" customHeight="1" thickBot="1" x14ac:dyDescent="0.3">
      <c r="A24" s="102" t="s">
        <v>76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5.75" thickBot="1" x14ac:dyDescent="0.3">
      <c r="A25" s="105" t="s">
        <v>17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29.25" customHeight="1" x14ac:dyDescent="0.25">
      <c r="A26" s="96" t="s">
        <v>23</v>
      </c>
      <c r="B26" s="96" t="s">
        <v>24</v>
      </c>
      <c r="C26" s="98" t="s">
        <v>20</v>
      </c>
      <c r="D26" s="98" t="s">
        <v>12</v>
      </c>
      <c r="E26" s="3" t="s">
        <v>161</v>
      </c>
      <c r="F26" s="98">
        <v>40</v>
      </c>
      <c r="G26" s="98" t="s">
        <v>271</v>
      </c>
      <c r="H26" s="98"/>
      <c r="I26" s="98" t="s">
        <v>162</v>
      </c>
      <c r="J26" s="98">
        <f>H26*F26</f>
        <v>0</v>
      </c>
    </row>
    <row r="27" spans="1:10" ht="27" customHeight="1" thickBot="1" x14ac:dyDescent="0.3">
      <c r="A27" s="97"/>
      <c r="B27" s="97"/>
      <c r="C27" s="99"/>
      <c r="D27" s="99"/>
      <c r="E27" s="4" t="s">
        <v>135</v>
      </c>
      <c r="F27" s="99"/>
      <c r="G27" s="99"/>
      <c r="H27" s="99"/>
      <c r="I27" s="99"/>
      <c r="J27" s="99"/>
    </row>
    <row r="28" spans="1:10" ht="33" customHeight="1" x14ac:dyDescent="0.25">
      <c r="A28" s="96" t="s">
        <v>163</v>
      </c>
      <c r="B28" s="96" t="s">
        <v>164</v>
      </c>
      <c r="C28" s="98" t="s">
        <v>20</v>
      </c>
      <c r="D28" s="98" t="s">
        <v>12</v>
      </c>
      <c r="E28" s="3" t="s">
        <v>161</v>
      </c>
      <c r="F28" s="98">
        <v>10</v>
      </c>
      <c r="G28" s="98" t="s">
        <v>271</v>
      </c>
      <c r="H28" s="98"/>
      <c r="I28" s="98" t="s">
        <v>15</v>
      </c>
      <c r="J28" s="98">
        <f>H28*F28</f>
        <v>0</v>
      </c>
    </row>
    <row r="29" spans="1:10" ht="27.75" customHeight="1" thickBot="1" x14ac:dyDescent="0.3">
      <c r="A29" s="97"/>
      <c r="B29" s="97"/>
      <c r="C29" s="99"/>
      <c r="D29" s="99"/>
      <c r="E29" s="4" t="s">
        <v>135</v>
      </c>
      <c r="F29" s="99"/>
      <c r="G29" s="99"/>
      <c r="H29" s="99"/>
      <c r="I29" s="99"/>
      <c r="J29" s="99"/>
    </row>
    <row r="30" spans="1:10" ht="15.75" thickBot="1" x14ac:dyDescent="0.3">
      <c r="A30" s="105" t="s">
        <v>165</v>
      </c>
      <c r="B30" s="106"/>
      <c r="C30" s="106"/>
      <c r="D30" s="106"/>
      <c r="E30" s="106"/>
      <c r="F30" s="106"/>
      <c r="G30" s="106"/>
      <c r="H30" s="106"/>
      <c r="I30" s="106"/>
      <c r="J30" s="107"/>
    </row>
    <row r="31" spans="1:10" ht="48" customHeight="1" x14ac:dyDescent="0.25">
      <c r="A31" s="113" t="s">
        <v>141</v>
      </c>
      <c r="B31" s="113" t="s">
        <v>142</v>
      </c>
      <c r="C31" s="98" t="s">
        <v>20</v>
      </c>
      <c r="D31" s="98" t="s">
        <v>12</v>
      </c>
      <c r="E31" s="3" t="s">
        <v>166</v>
      </c>
      <c r="F31" s="98">
        <v>15</v>
      </c>
      <c r="G31" s="98" t="s">
        <v>271</v>
      </c>
      <c r="H31" s="98"/>
      <c r="I31" s="98" t="s">
        <v>15</v>
      </c>
      <c r="J31" s="98">
        <f>H31*F31</f>
        <v>0</v>
      </c>
    </row>
    <row r="32" spans="1:10" ht="32.25" customHeight="1" thickBot="1" x14ac:dyDescent="0.3">
      <c r="A32" s="114"/>
      <c r="B32" s="114"/>
      <c r="C32" s="99"/>
      <c r="D32" s="99"/>
      <c r="E32" s="4" t="s">
        <v>135</v>
      </c>
      <c r="F32" s="99"/>
      <c r="G32" s="99"/>
      <c r="H32" s="99"/>
      <c r="I32" s="99"/>
      <c r="J32" s="99"/>
    </row>
    <row r="33" spans="1:10" ht="15.75" thickBot="1" x14ac:dyDescent="0.3">
      <c r="A33" s="105" t="s">
        <v>83</v>
      </c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29.25" customHeight="1" x14ac:dyDescent="0.25">
      <c r="A34" s="96" t="s">
        <v>167</v>
      </c>
      <c r="B34" s="96" t="s">
        <v>168</v>
      </c>
      <c r="C34" s="98" t="s">
        <v>20</v>
      </c>
      <c r="D34" s="98" t="s">
        <v>12</v>
      </c>
      <c r="E34" s="6" t="s">
        <v>130</v>
      </c>
      <c r="F34" s="98">
        <v>10</v>
      </c>
      <c r="G34" s="98" t="s">
        <v>271</v>
      </c>
      <c r="H34" s="98"/>
      <c r="I34" s="98" t="s">
        <v>15</v>
      </c>
      <c r="J34" s="98">
        <f>H34*F34</f>
        <v>0</v>
      </c>
    </row>
    <row r="35" spans="1:10" ht="15.75" thickBot="1" x14ac:dyDescent="0.3">
      <c r="A35" s="97"/>
      <c r="B35" s="97"/>
      <c r="C35" s="99"/>
      <c r="D35" s="99"/>
      <c r="E35" s="7" t="s">
        <v>131</v>
      </c>
      <c r="F35" s="99"/>
      <c r="G35" s="99"/>
      <c r="H35" s="99"/>
      <c r="I35" s="99"/>
      <c r="J35" s="99"/>
    </row>
    <row r="36" spans="1:10" ht="24" customHeight="1" thickBot="1" x14ac:dyDescent="0.3">
      <c r="A36" s="102" t="s">
        <v>25</v>
      </c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ht="15.75" thickBot="1" x14ac:dyDescent="0.3">
      <c r="A37" s="105" t="s">
        <v>26</v>
      </c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69.75" customHeight="1" x14ac:dyDescent="0.25">
      <c r="A38" s="96" t="s">
        <v>27</v>
      </c>
      <c r="B38" s="96" t="s">
        <v>28</v>
      </c>
      <c r="C38" s="98" t="s">
        <v>11</v>
      </c>
      <c r="D38" s="98" t="s">
        <v>12</v>
      </c>
      <c r="E38" s="3" t="s">
        <v>130</v>
      </c>
      <c r="F38" s="98">
        <v>10</v>
      </c>
      <c r="G38" s="98" t="s">
        <v>272</v>
      </c>
      <c r="H38" s="98"/>
      <c r="I38" s="98" t="s">
        <v>169</v>
      </c>
      <c r="J38" s="98">
        <f>H38*F38</f>
        <v>0</v>
      </c>
    </row>
    <row r="39" spans="1:10" ht="15.75" thickBot="1" x14ac:dyDescent="0.3">
      <c r="A39" s="97"/>
      <c r="B39" s="97"/>
      <c r="C39" s="99"/>
      <c r="D39" s="99"/>
      <c r="E39" s="4" t="s">
        <v>111</v>
      </c>
      <c r="F39" s="99"/>
      <c r="G39" s="99"/>
      <c r="H39" s="99"/>
      <c r="I39" s="99"/>
      <c r="J39" s="99"/>
    </row>
    <row r="40" spans="1:10" ht="31.5" customHeight="1" thickBot="1" x14ac:dyDescent="0.3">
      <c r="A40" s="105" t="s">
        <v>31</v>
      </c>
      <c r="B40" s="106"/>
      <c r="C40" s="106"/>
      <c r="D40" s="106"/>
      <c r="E40" s="106"/>
      <c r="F40" s="106"/>
      <c r="G40" s="106"/>
      <c r="H40" s="106"/>
      <c r="I40" s="106"/>
      <c r="J40" s="107"/>
    </row>
    <row r="41" spans="1:10" ht="42" customHeight="1" x14ac:dyDescent="0.25">
      <c r="A41" s="96" t="s">
        <v>32</v>
      </c>
      <c r="B41" s="96" t="s">
        <v>89</v>
      </c>
      <c r="C41" s="98" t="s">
        <v>11</v>
      </c>
      <c r="D41" s="98" t="s">
        <v>12</v>
      </c>
      <c r="E41" s="3" t="s">
        <v>130</v>
      </c>
      <c r="F41" s="98">
        <v>70</v>
      </c>
      <c r="G41" s="98" t="s">
        <v>272</v>
      </c>
      <c r="H41" s="98"/>
      <c r="I41" s="98" t="s">
        <v>15</v>
      </c>
      <c r="J41" s="98">
        <f>H41*F41</f>
        <v>0</v>
      </c>
    </row>
    <row r="42" spans="1:10" ht="91.5" customHeight="1" thickBot="1" x14ac:dyDescent="0.3">
      <c r="A42" s="97"/>
      <c r="B42" s="97"/>
      <c r="C42" s="99"/>
      <c r="D42" s="99"/>
      <c r="E42" s="4" t="s">
        <v>170</v>
      </c>
      <c r="F42" s="99"/>
      <c r="G42" s="99"/>
      <c r="H42" s="99"/>
      <c r="I42" s="99"/>
      <c r="J42" s="99"/>
    </row>
    <row r="43" spans="1:10" ht="15.75" thickBot="1" x14ac:dyDescent="0.3">
      <c r="A43" s="102" t="s">
        <v>34</v>
      </c>
      <c r="B43" s="103"/>
      <c r="C43" s="103"/>
      <c r="D43" s="103"/>
      <c r="E43" s="103"/>
      <c r="F43" s="103"/>
      <c r="G43" s="103"/>
      <c r="H43" s="103"/>
      <c r="I43" s="103"/>
      <c r="J43" s="104"/>
    </row>
    <row r="44" spans="1:10" ht="42" customHeight="1" thickBot="1" x14ac:dyDescent="0.3">
      <c r="A44" s="105" t="s">
        <v>171</v>
      </c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53.25" customHeight="1" thickBot="1" x14ac:dyDescent="0.3">
      <c r="A45" s="8" t="s">
        <v>255</v>
      </c>
      <c r="B45" s="9" t="s">
        <v>147</v>
      </c>
      <c r="C45" s="4" t="s">
        <v>11</v>
      </c>
      <c r="D45" s="4" t="s">
        <v>148</v>
      </c>
      <c r="E45" s="4" t="s">
        <v>149</v>
      </c>
      <c r="F45" s="43">
        <v>60</v>
      </c>
      <c r="G45" s="4" t="s">
        <v>272</v>
      </c>
      <c r="H45" s="4"/>
      <c r="I45" s="4" t="s">
        <v>150</v>
      </c>
      <c r="J45" s="43">
        <f>H45*F45</f>
        <v>0</v>
      </c>
    </row>
    <row r="46" spans="1:10" x14ac:dyDescent="0.25">
      <c r="A46" s="96" t="s">
        <v>144</v>
      </c>
      <c r="B46" s="96" t="s">
        <v>145</v>
      </c>
      <c r="C46" s="98" t="s">
        <v>11</v>
      </c>
      <c r="D46" s="98" t="s">
        <v>12</v>
      </c>
      <c r="E46" s="3" t="s">
        <v>172</v>
      </c>
      <c r="F46" s="98">
        <v>5</v>
      </c>
      <c r="G46" s="98" t="s">
        <v>272</v>
      </c>
      <c r="H46" s="98"/>
      <c r="I46" s="98" t="s">
        <v>15</v>
      </c>
      <c r="J46" s="98">
        <f>H46*F46</f>
        <v>0</v>
      </c>
    </row>
    <row r="47" spans="1:10" ht="15.75" thickBot="1" x14ac:dyDescent="0.3">
      <c r="A47" s="97"/>
      <c r="B47" s="97"/>
      <c r="C47" s="99"/>
      <c r="D47" s="99"/>
      <c r="E47" s="4" t="s">
        <v>173</v>
      </c>
      <c r="F47" s="99"/>
      <c r="G47" s="99"/>
      <c r="H47" s="99"/>
      <c r="I47" s="99"/>
      <c r="J47" s="99"/>
    </row>
    <row r="48" spans="1:10" ht="15.75" thickBot="1" x14ac:dyDescent="0.3">
      <c r="A48" s="105" t="s">
        <v>91</v>
      </c>
      <c r="B48" s="106"/>
      <c r="C48" s="106"/>
      <c r="D48" s="106"/>
      <c r="E48" s="106"/>
      <c r="F48" s="106"/>
      <c r="G48" s="106"/>
      <c r="H48" s="106"/>
      <c r="I48" s="106"/>
      <c r="J48" s="107"/>
    </row>
    <row r="49" spans="1:10" ht="42.75" customHeight="1" x14ac:dyDescent="0.25">
      <c r="A49" s="96" t="s">
        <v>174</v>
      </c>
      <c r="B49" s="5" t="s">
        <v>175</v>
      </c>
      <c r="C49" s="98" t="s">
        <v>11</v>
      </c>
      <c r="D49" s="98" t="s">
        <v>12</v>
      </c>
      <c r="E49" s="3" t="s">
        <v>172</v>
      </c>
      <c r="F49" s="98">
        <v>10</v>
      </c>
      <c r="G49" s="98" t="s">
        <v>272</v>
      </c>
      <c r="H49" s="98"/>
      <c r="I49" s="98" t="s">
        <v>39</v>
      </c>
      <c r="J49" s="98">
        <f>H49*F49</f>
        <v>0</v>
      </c>
    </row>
    <row r="50" spans="1:10" ht="45.75" customHeight="1" thickBot="1" x14ac:dyDescent="0.3">
      <c r="A50" s="97"/>
      <c r="B50" s="9" t="s">
        <v>176</v>
      </c>
      <c r="C50" s="99"/>
      <c r="D50" s="99"/>
      <c r="E50" s="4" t="s">
        <v>173</v>
      </c>
      <c r="F50" s="99"/>
      <c r="G50" s="99"/>
      <c r="H50" s="99"/>
      <c r="I50" s="99"/>
      <c r="J50" s="99"/>
    </row>
    <row r="51" spans="1:10" ht="20.25" customHeight="1" thickBot="1" x14ac:dyDescent="0.3">
      <c r="A51" s="105" t="s">
        <v>102</v>
      </c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0" ht="90" customHeight="1" thickBot="1" x14ac:dyDescent="0.3">
      <c r="A52" s="8" t="s">
        <v>36</v>
      </c>
      <c r="B52" s="9" t="s">
        <v>103</v>
      </c>
      <c r="C52" s="4" t="s">
        <v>11</v>
      </c>
      <c r="D52" s="4" t="s">
        <v>148</v>
      </c>
      <c r="E52" s="4" t="s">
        <v>149</v>
      </c>
      <c r="F52" s="43">
        <v>15</v>
      </c>
      <c r="G52" s="4" t="s">
        <v>272</v>
      </c>
      <c r="H52" s="4"/>
      <c r="I52" s="4" t="s">
        <v>69</v>
      </c>
      <c r="J52" s="43">
        <f>H52*F52</f>
        <v>0</v>
      </c>
    </row>
    <row r="53" spans="1:10" ht="15.75" thickBot="1" x14ac:dyDescent="0.3">
      <c r="A53" s="105" t="s">
        <v>40</v>
      </c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ht="50.25" customHeight="1" thickBot="1" x14ac:dyDescent="0.3">
      <c r="A54" s="8" t="s">
        <v>41</v>
      </c>
      <c r="B54" s="9" t="s">
        <v>42</v>
      </c>
      <c r="C54" s="4" t="s">
        <v>11</v>
      </c>
      <c r="D54" s="4" t="s">
        <v>12</v>
      </c>
      <c r="E54" s="4" t="s">
        <v>111</v>
      </c>
      <c r="F54" s="43">
        <v>100</v>
      </c>
      <c r="G54" s="4" t="s">
        <v>272</v>
      </c>
      <c r="H54" s="4"/>
      <c r="I54" s="4" t="s">
        <v>177</v>
      </c>
      <c r="J54" s="43">
        <f>H54*F54</f>
        <v>0</v>
      </c>
    </row>
    <row r="55" spans="1:10" ht="24" customHeight="1" x14ac:dyDescent="0.25">
      <c r="A55" s="130" t="s">
        <v>112</v>
      </c>
      <c r="B55" s="134"/>
      <c r="C55" s="134"/>
      <c r="D55" s="134"/>
      <c r="E55" s="134"/>
      <c r="F55" s="134"/>
      <c r="G55" s="134"/>
      <c r="H55" s="134"/>
      <c r="I55" s="134"/>
      <c r="J55" s="131"/>
    </row>
    <row r="56" spans="1:10" ht="15.75" thickBot="1" x14ac:dyDescent="0.3">
      <c r="A56" s="132" t="s">
        <v>113</v>
      </c>
      <c r="B56" s="135"/>
      <c r="C56" s="135"/>
      <c r="D56" s="135"/>
      <c r="E56" s="135"/>
      <c r="F56" s="135"/>
      <c r="G56" s="135"/>
      <c r="H56" s="135"/>
      <c r="I56" s="135"/>
      <c r="J56" s="133"/>
    </row>
    <row r="57" spans="1:10" ht="15.75" thickBot="1" x14ac:dyDescent="0.3">
      <c r="A57" s="105" t="s">
        <v>50</v>
      </c>
      <c r="B57" s="106"/>
      <c r="C57" s="106"/>
      <c r="D57" s="106"/>
      <c r="E57" s="106"/>
      <c r="F57" s="106"/>
      <c r="G57" s="106"/>
      <c r="H57" s="106"/>
      <c r="I57" s="106"/>
      <c r="J57" s="107"/>
    </row>
    <row r="58" spans="1:10" ht="63" customHeight="1" thickBot="1" x14ac:dyDescent="0.3">
      <c r="A58" s="8" t="s">
        <v>51</v>
      </c>
      <c r="B58" s="9" t="s">
        <v>60</v>
      </c>
      <c r="C58" s="4" t="s">
        <v>11</v>
      </c>
      <c r="D58" s="4" t="s">
        <v>12</v>
      </c>
      <c r="E58" s="4" t="s">
        <v>157</v>
      </c>
      <c r="F58" s="43">
        <v>3</v>
      </c>
      <c r="G58" s="4" t="s">
        <v>272</v>
      </c>
      <c r="H58" s="4"/>
      <c r="I58" s="4" t="s">
        <v>69</v>
      </c>
      <c r="J58" s="43">
        <f>H58*F58</f>
        <v>0</v>
      </c>
    </row>
    <row r="59" spans="1:10" ht="54" customHeight="1" x14ac:dyDescent="0.25">
      <c r="A59" s="96" t="s">
        <v>115</v>
      </c>
      <c r="B59" s="96" t="s">
        <v>116</v>
      </c>
      <c r="C59" s="98" t="s">
        <v>11</v>
      </c>
      <c r="D59" s="98" t="s">
        <v>12</v>
      </c>
      <c r="E59" s="98" t="s">
        <v>158</v>
      </c>
      <c r="F59" s="98">
        <v>10</v>
      </c>
      <c r="G59" s="98" t="s">
        <v>272</v>
      </c>
      <c r="H59" s="98"/>
      <c r="I59" s="98" t="s">
        <v>178</v>
      </c>
      <c r="J59" s="98">
        <f>H59*F59</f>
        <v>0</v>
      </c>
    </row>
    <row r="60" spans="1:10" ht="15.75" thickBot="1" x14ac:dyDescent="0.3">
      <c r="A60" s="97"/>
      <c r="B60" s="97"/>
      <c r="C60" s="99"/>
      <c r="D60" s="99"/>
      <c r="E60" s="99"/>
      <c r="F60" s="99"/>
      <c r="G60" s="99"/>
      <c r="H60" s="99"/>
      <c r="I60" s="99"/>
      <c r="J60" s="99"/>
    </row>
    <row r="61" spans="1:10" ht="57.75" customHeight="1" x14ac:dyDescent="0.25">
      <c r="A61" s="96" t="s">
        <v>57</v>
      </c>
      <c r="B61" s="5" t="s">
        <v>58</v>
      </c>
      <c r="C61" s="98" t="s">
        <v>11</v>
      </c>
      <c r="D61" s="98" t="s">
        <v>12</v>
      </c>
      <c r="E61" s="3" t="s">
        <v>179</v>
      </c>
      <c r="F61" s="98">
        <v>10</v>
      </c>
      <c r="G61" s="98" t="s">
        <v>272</v>
      </c>
      <c r="H61" s="98"/>
      <c r="I61" s="98" t="s">
        <v>39</v>
      </c>
      <c r="J61" s="98">
        <f>H61*F61</f>
        <v>0</v>
      </c>
    </row>
    <row r="62" spans="1:10" ht="37.5" customHeight="1" x14ac:dyDescent="0.25">
      <c r="A62" s="339"/>
      <c r="B62" s="339" t="s">
        <v>59</v>
      </c>
      <c r="C62" s="167"/>
      <c r="D62" s="167"/>
      <c r="E62" s="167" t="s">
        <v>158</v>
      </c>
      <c r="F62" s="167"/>
      <c r="G62" s="167"/>
      <c r="H62" s="167"/>
      <c r="I62" s="167"/>
      <c r="J62" s="167"/>
    </row>
    <row r="63" spans="1:10" ht="15.75" thickBot="1" x14ac:dyDescent="0.3">
      <c r="A63" s="97"/>
      <c r="B63" s="97"/>
      <c r="C63" s="99"/>
      <c r="D63" s="99"/>
      <c r="E63" s="99"/>
      <c r="F63" s="99"/>
      <c r="G63" s="99"/>
      <c r="H63" s="99"/>
      <c r="I63" s="99"/>
      <c r="J63" s="99"/>
    </row>
    <row r="64" spans="1:10" ht="15.75" thickBot="1" x14ac:dyDescent="0.3">
      <c r="A64" s="30"/>
      <c r="I64" s="40" t="s">
        <v>253</v>
      </c>
      <c r="J64" s="81">
        <f>J23+J26+J28+J31+J34+J38+J41+J45+J46+J49+J52+J54+J58+J59+J61</f>
        <v>0</v>
      </c>
    </row>
    <row r="65" spans="1:10" x14ac:dyDescent="0.25">
      <c r="A65" s="30"/>
      <c r="I65" s="40"/>
    </row>
    <row r="66" spans="1:10" x14ac:dyDescent="0.25">
      <c r="A66" s="349" t="s">
        <v>185</v>
      </c>
      <c r="B66" s="349"/>
      <c r="C66" s="349"/>
      <c r="D66" s="349"/>
      <c r="E66" s="349"/>
      <c r="F66" s="349"/>
      <c r="G66" s="349"/>
      <c r="H66" s="349"/>
      <c r="I66" s="349"/>
      <c r="J66" s="349"/>
    </row>
    <row r="67" spans="1:10" ht="15.75" thickBot="1" x14ac:dyDescent="0.3">
      <c r="A67" s="54"/>
      <c r="B67" s="54"/>
      <c r="C67" s="54"/>
      <c r="D67" s="54"/>
      <c r="E67" s="54"/>
      <c r="F67" s="53"/>
      <c r="G67" s="54"/>
      <c r="H67" s="54"/>
      <c r="I67" s="54"/>
      <c r="J67" s="53"/>
    </row>
    <row r="68" spans="1:10" ht="55.5" customHeight="1" thickBot="1" x14ac:dyDescent="0.3">
      <c r="A68" s="88" t="s">
        <v>0</v>
      </c>
      <c r="B68" s="88" t="s">
        <v>1</v>
      </c>
      <c r="C68" s="88" t="s">
        <v>2</v>
      </c>
      <c r="D68" s="1" t="s">
        <v>3</v>
      </c>
      <c r="E68" s="88" t="s">
        <v>5</v>
      </c>
      <c r="F68" s="76" t="s">
        <v>229</v>
      </c>
      <c r="G68" s="88" t="s">
        <v>270</v>
      </c>
      <c r="H68" s="88" t="s">
        <v>269</v>
      </c>
      <c r="I68" s="88" t="s">
        <v>180</v>
      </c>
      <c r="J68" s="88" t="s">
        <v>253</v>
      </c>
    </row>
    <row r="69" spans="1:10" ht="15.75" thickBot="1" x14ac:dyDescent="0.3">
      <c r="A69" s="89"/>
      <c r="B69" s="89"/>
      <c r="C69" s="89"/>
      <c r="D69" s="2" t="s">
        <v>4</v>
      </c>
      <c r="E69" s="89"/>
      <c r="F69" s="44">
        <v>2019</v>
      </c>
      <c r="G69" s="89"/>
      <c r="H69" s="89"/>
      <c r="I69" s="89"/>
      <c r="J69" s="89"/>
    </row>
    <row r="70" spans="1:10" ht="48" customHeight="1" thickBot="1" x14ac:dyDescent="0.3">
      <c r="A70" s="102" t="s">
        <v>72</v>
      </c>
      <c r="B70" s="103"/>
      <c r="C70" s="103"/>
      <c r="D70" s="103"/>
      <c r="E70" s="103"/>
      <c r="F70" s="103"/>
      <c r="G70" s="103"/>
      <c r="H70" s="103"/>
      <c r="I70" s="103"/>
      <c r="J70" s="104"/>
    </row>
    <row r="71" spans="1:10" ht="24" customHeight="1" thickBot="1" x14ac:dyDescent="0.3">
      <c r="A71" s="105" t="s">
        <v>155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59.25" customHeight="1" thickBot="1" x14ac:dyDescent="0.3">
      <c r="A72" s="8" t="s">
        <v>63</v>
      </c>
      <c r="B72" s="9" t="s">
        <v>64</v>
      </c>
      <c r="C72" s="4" t="s">
        <v>11</v>
      </c>
      <c r="D72" s="4" t="s">
        <v>12</v>
      </c>
      <c r="E72" s="4" t="s">
        <v>156</v>
      </c>
      <c r="F72" s="43">
        <v>0.1</v>
      </c>
      <c r="G72" s="4" t="s">
        <v>271</v>
      </c>
      <c r="H72" s="4"/>
      <c r="I72" s="4" t="s">
        <v>66</v>
      </c>
      <c r="J72" s="43">
        <f>H72*F72</f>
        <v>0</v>
      </c>
    </row>
    <row r="73" spans="1:10" ht="24" customHeight="1" thickBot="1" x14ac:dyDescent="0.3">
      <c r="A73" s="102" t="s">
        <v>76</v>
      </c>
      <c r="B73" s="103"/>
      <c r="C73" s="103"/>
      <c r="D73" s="103"/>
      <c r="E73" s="103"/>
      <c r="F73" s="103"/>
      <c r="G73" s="103"/>
      <c r="H73" s="103"/>
      <c r="I73" s="103"/>
      <c r="J73" s="104"/>
    </row>
    <row r="74" spans="1:10" ht="15.75" thickBot="1" x14ac:dyDescent="0.3">
      <c r="A74" s="105" t="s">
        <v>17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0" ht="27.75" customHeight="1" x14ac:dyDescent="0.25">
      <c r="A75" s="96" t="s">
        <v>23</v>
      </c>
      <c r="B75" s="96" t="s">
        <v>24</v>
      </c>
      <c r="C75" s="98" t="s">
        <v>20</v>
      </c>
      <c r="D75" s="98" t="s">
        <v>12</v>
      </c>
      <c r="E75" s="3" t="s">
        <v>161</v>
      </c>
      <c r="F75" s="98">
        <v>40</v>
      </c>
      <c r="G75" s="98" t="s">
        <v>271</v>
      </c>
      <c r="H75" s="98"/>
      <c r="I75" s="98" t="s">
        <v>162</v>
      </c>
      <c r="J75" s="98">
        <f>H75*F75</f>
        <v>0</v>
      </c>
    </row>
    <row r="76" spans="1:10" ht="27" customHeight="1" thickBot="1" x14ac:dyDescent="0.3">
      <c r="A76" s="97"/>
      <c r="B76" s="97"/>
      <c r="C76" s="99"/>
      <c r="D76" s="99"/>
      <c r="E76" s="4" t="s">
        <v>135</v>
      </c>
      <c r="F76" s="99"/>
      <c r="G76" s="99"/>
      <c r="H76" s="99"/>
      <c r="I76" s="99"/>
      <c r="J76" s="99"/>
    </row>
    <row r="77" spans="1:10" ht="24" customHeight="1" x14ac:dyDescent="0.25">
      <c r="A77" s="96" t="s">
        <v>163</v>
      </c>
      <c r="B77" s="96" t="s">
        <v>164</v>
      </c>
      <c r="C77" s="98" t="s">
        <v>20</v>
      </c>
      <c r="D77" s="98" t="s">
        <v>12</v>
      </c>
      <c r="E77" s="3" t="s">
        <v>161</v>
      </c>
      <c r="F77" s="98">
        <v>10</v>
      </c>
      <c r="G77" s="98" t="s">
        <v>271</v>
      </c>
      <c r="H77" s="98"/>
      <c r="I77" s="98" t="s">
        <v>15</v>
      </c>
      <c r="J77" s="98">
        <f>H77*F77</f>
        <v>0</v>
      </c>
    </row>
    <row r="78" spans="1:10" ht="26.25" customHeight="1" thickBot="1" x14ac:dyDescent="0.3">
      <c r="A78" s="97"/>
      <c r="B78" s="97"/>
      <c r="C78" s="99"/>
      <c r="D78" s="99"/>
      <c r="E78" s="4" t="s">
        <v>135</v>
      </c>
      <c r="F78" s="99"/>
      <c r="G78" s="99"/>
      <c r="H78" s="99"/>
      <c r="I78" s="99"/>
      <c r="J78" s="99"/>
    </row>
    <row r="79" spans="1:10" ht="15.75" thickBot="1" x14ac:dyDescent="0.3">
      <c r="A79" s="105" t="s">
        <v>165</v>
      </c>
      <c r="B79" s="106"/>
      <c r="C79" s="106"/>
      <c r="D79" s="106"/>
      <c r="E79" s="106"/>
      <c r="F79" s="106"/>
      <c r="G79" s="106"/>
      <c r="H79" s="106"/>
      <c r="I79" s="106"/>
      <c r="J79" s="107"/>
    </row>
    <row r="80" spans="1:10" ht="46.5" customHeight="1" x14ac:dyDescent="0.25">
      <c r="A80" s="113" t="s">
        <v>141</v>
      </c>
      <c r="B80" s="113" t="s">
        <v>142</v>
      </c>
      <c r="C80" s="98" t="s">
        <v>20</v>
      </c>
      <c r="D80" s="98" t="s">
        <v>12</v>
      </c>
      <c r="E80" s="3" t="s">
        <v>166</v>
      </c>
      <c r="F80" s="98">
        <v>15</v>
      </c>
      <c r="G80" s="98" t="s">
        <v>271</v>
      </c>
      <c r="H80" s="98"/>
      <c r="I80" s="98" t="s">
        <v>15</v>
      </c>
      <c r="J80" s="98">
        <f>H80*F80</f>
        <v>0</v>
      </c>
    </row>
    <row r="81" spans="1:10" ht="26.25" thickBot="1" x14ac:dyDescent="0.3">
      <c r="A81" s="114"/>
      <c r="B81" s="114"/>
      <c r="C81" s="99"/>
      <c r="D81" s="99"/>
      <c r="E81" s="4" t="s">
        <v>135</v>
      </c>
      <c r="F81" s="99"/>
      <c r="G81" s="99"/>
      <c r="H81" s="99"/>
      <c r="I81" s="99"/>
      <c r="J81" s="99"/>
    </row>
    <row r="82" spans="1:10" ht="15.75" thickBot="1" x14ac:dyDescent="0.3">
      <c r="A82" s="105" t="s">
        <v>83</v>
      </c>
      <c r="B82" s="106"/>
      <c r="C82" s="106"/>
      <c r="D82" s="106"/>
      <c r="E82" s="106"/>
      <c r="F82" s="106"/>
      <c r="G82" s="106"/>
      <c r="H82" s="106"/>
      <c r="I82" s="106"/>
      <c r="J82" s="107"/>
    </row>
    <row r="83" spans="1:10" ht="30.75" customHeight="1" x14ac:dyDescent="0.25">
      <c r="A83" s="96" t="s">
        <v>167</v>
      </c>
      <c r="B83" s="96" t="s">
        <v>168</v>
      </c>
      <c r="C83" s="98" t="s">
        <v>20</v>
      </c>
      <c r="D83" s="98" t="s">
        <v>12</v>
      </c>
      <c r="E83" s="6" t="s">
        <v>130</v>
      </c>
      <c r="F83" s="98">
        <v>10</v>
      </c>
      <c r="G83" s="98" t="s">
        <v>271</v>
      </c>
      <c r="H83" s="98"/>
      <c r="I83" s="98" t="s">
        <v>15</v>
      </c>
      <c r="J83" s="98">
        <f>H83*F83</f>
        <v>0</v>
      </c>
    </row>
    <row r="84" spans="1:10" ht="15.75" thickBot="1" x14ac:dyDescent="0.3">
      <c r="A84" s="97"/>
      <c r="B84" s="97"/>
      <c r="C84" s="99"/>
      <c r="D84" s="99"/>
      <c r="E84" s="7" t="s">
        <v>131</v>
      </c>
      <c r="F84" s="99"/>
      <c r="G84" s="99"/>
      <c r="H84" s="99"/>
      <c r="I84" s="99"/>
      <c r="J84" s="99"/>
    </row>
    <row r="85" spans="1:10" ht="24" customHeight="1" thickBot="1" x14ac:dyDescent="0.3">
      <c r="A85" s="102" t="s">
        <v>25</v>
      </c>
      <c r="B85" s="103"/>
      <c r="C85" s="103"/>
      <c r="D85" s="103"/>
      <c r="E85" s="103"/>
      <c r="F85" s="103"/>
      <c r="G85" s="103"/>
      <c r="H85" s="103"/>
      <c r="I85" s="103"/>
      <c r="J85" s="104"/>
    </row>
    <row r="86" spans="1:10" ht="15.75" thickBot="1" x14ac:dyDescent="0.3">
      <c r="A86" s="105" t="s">
        <v>26</v>
      </c>
      <c r="B86" s="106"/>
      <c r="C86" s="106"/>
      <c r="D86" s="106"/>
      <c r="E86" s="106"/>
      <c r="F86" s="106"/>
      <c r="G86" s="106"/>
      <c r="H86" s="106"/>
      <c r="I86" s="106"/>
      <c r="J86" s="107"/>
    </row>
    <row r="87" spans="1:10" ht="69.75" customHeight="1" x14ac:dyDescent="0.25">
      <c r="A87" s="96" t="s">
        <v>27</v>
      </c>
      <c r="B87" s="96" t="s">
        <v>28</v>
      </c>
      <c r="C87" s="98" t="s">
        <v>11</v>
      </c>
      <c r="D87" s="98" t="s">
        <v>12</v>
      </c>
      <c r="E87" s="3" t="s">
        <v>130</v>
      </c>
      <c r="F87" s="98">
        <v>10</v>
      </c>
      <c r="G87" s="98" t="s">
        <v>272</v>
      </c>
      <c r="H87" s="98"/>
      <c r="I87" s="98" t="s">
        <v>15</v>
      </c>
      <c r="J87" s="98">
        <f>H87*F87</f>
        <v>0</v>
      </c>
    </row>
    <row r="88" spans="1:10" ht="15.75" thickBot="1" x14ac:dyDescent="0.3">
      <c r="A88" s="97"/>
      <c r="B88" s="97"/>
      <c r="C88" s="99"/>
      <c r="D88" s="99"/>
      <c r="E88" s="4" t="s">
        <v>111</v>
      </c>
      <c r="F88" s="99"/>
      <c r="G88" s="99"/>
      <c r="H88" s="99"/>
      <c r="I88" s="99"/>
      <c r="J88" s="99"/>
    </row>
    <row r="89" spans="1:10" ht="23.25" customHeight="1" thickBot="1" x14ac:dyDescent="0.3">
      <c r="A89" s="105" t="s">
        <v>31</v>
      </c>
      <c r="B89" s="106"/>
      <c r="C89" s="106"/>
      <c r="D89" s="106"/>
      <c r="E89" s="106"/>
      <c r="F89" s="106"/>
      <c r="G89" s="106"/>
      <c r="H89" s="106"/>
      <c r="I89" s="106"/>
      <c r="J89" s="107"/>
    </row>
    <row r="90" spans="1:10" ht="72.75" customHeight="1" x14ac:dyDescent="0.25">
      <c r="A90" s="96" t="s">
        <v>32</v>
      </c>
      <c r="B90" s="96" t="s">
        <v>89</v>
      </c>
      <c r="C90" s="98" t="s">
        <v>11</v>
      </c>
      <c r="D90" s="98" t="s">
        <v>12</v>
      </c>
      <c r="E90" s="3" t="s">
        <v>130</v>
      </c>
      <c r="F90" s="98">
        <v>70</v>
      </c>
      <c r="G90" s="98" t="s">
        <v>272</v>
      </c>
      <c r="H90" s="98"/>
      <c r="I90" s="98" t="s">
        <v>15</v>
      </c>
      <c r="J90" s="98">
        <f>H90*F90</f>
        <v>0</v>
      </c>
    </row>
    <row r="91" spans="1:10" ht="72.75" customHeight="1" thickBot="1" x14ac:dyDescent="0.3">
      <c r="A91" s="97"/>
      <c r="B91" s="97"/>
      <c r="C91" s="99"/>
      <c r="D91" s="99"/>
      <c r="E91" s="4" t="s">
        <v>170</v>
      </c>
      <c r="F91" s="99"/>
      <c r="G91" s="99"/>
      <c r="H91" s="99"/>
      <c r="I91" s="99"/>
      <c r="J91" s="99"/>
    </row>
    <row r="92" spans="1:10" ht="15.75" thickBot="1" x14ac:dyDescent="0.3">
      <c r="A92" s="102" t="s">
        <v>34</v>
      </c>
      <c r="B92" s="103"/>
      <c r="C92" s="103"/>
      <c r="D92" s="103"/>
      <c r="E92" s="103"/>
      <c r="F92" s="103"/>
      <c r="G92" s="103"/>
      <c r="H92" s="103"/>
      <c r="I92" s="103"/>
      <c r="J92" s="104"/>
    </row>
    <row r="93" spans="1:10" ht="36" customHeight="1" thickBot="1" x14ac:dyDescent="0.3">
      <c r="A93" s="105" t="s">
        <v>171</v>
      </c>
      <c r="B93" s="106"/>
      <c r="C93" s="106"/>
      <c r="D93" s="106"/>
      <c r="E93" s="106"/>
      <c r="F93" s="106"/>
      <c r="G93" s="106"/>
      <c r="H93" s="106"/>
      <c r="I93" s="106"/>
      <c r="J93" s="107"/>
    </row>
    <row r="94" spans="1:10" ht="54.75" customHeight="1" thickBot="1" x14ac:dyDescent="0.3">
      <c r="A94" s="8" t="s">
        <v>146</v>
      </c>
      <c r="B94" s="9" t="s">
        <v>147</v>
      </c>
      <c r="C94" s="4" t="s">
        <v>11</v>
      </c>
      <c r="D94" s="4" t="s">
        <v>148</v>
      </c>
      <c r="E94" s="4" t="s">
        <v>149</v>
      </c>
      <c r="F94" s="43">
        <v>30</v>
      </c>
      <c r="G94" s="4" t="s">
        <v>272</v>
      </c>
      <c r="H94" s="4"/>
      <c r="I94" s="4" t="s">
        <v>150</v>
      </c>
      <c r="J94" s="43">
        <f>H94*F94</f>
        <v>0</v>
      </c>
    </row>
    <row r="95" spans="1:10" x14ac:dyDescent="0.25">
      <c r="A95" s="96" t="s">
        <v>144</v>
      </c>
      <c r="B95" s="96" t="s">
        <v>145</v>
      </c>
      <c r="C95" s="98" t="s">
        <v>11</v>
      </c>
      <c r="D95" s="98" t="s">
        <v>12</v>
      </c>
      <c r="E95" s="3" t="s">
        <v>172</v>
      </c>
      <c r="F95" s="98">
        <v>5</v>
      </c>
      <c r="G95" s="98" t="s">
        <v>272</v>
      </c>
      <c r="H95" s="98"/>
      <c r="I95" s="98" t="s">
        <v>39</v>
      </c>
      <c r="J95" s="98">
        <f>H95*F95</f>
        <v>0</v>
      </c>
    </row>
    <row r="96" spans="1:10" ht="15.75" thickBot="1" x14ac:dyDescent="0.3">
      <c r="A96" s="97"/>
      <c r="B96" s="97"/>
      <c r="C96" s="99"/>
      <c r="D96" s="99"/>
      <c r="E96" s="4" t="s">
        <v>173</v>
      </c>
      <c r="F96" s="99"/>
      <c r="G96" s="99"/>
      <c r="H96" s="99"/>
      <c r="I96" s="99"/>
      <c r="J96" s="99"/>
    </row>
    <row r="97" spans="1:10" ht="15.75" thickBot="1" x14ac:dyDescent="0.3">
      <c r="A97" s="105" t="s">
        <v>91</v>
      </c>
      <c r="B97" s="106"/>
      <c r="C97" s="106"/>
      <c r="D97" s="106"/>
      <c r="E97" s="106"/>
      <c r="F97" s="106"/>
      <c r="G97" s="106"/>
      <c r="H97" s="106"/>
      <c r="I97" s="106"/>
      <c r="J97" s="107"/>
    </row>
    <row r="98" spans="1:10" ht="51.75" customHeight="1" x14ac:dyDescent="0.25">
      <c r="A98" s="96" t="s">
        <v>174</v>
      </c>
      <c r="B98" s="5" t="s">
        <v>175</v>
      </c>
      <c r="C98" s="98" t="s">
        <v>11</v>
      </c>
      <c r="D98" s="98" t="s">
        <v>12</v>
      </c>
      <c r="E98" s="3" t="s">
        <v>172</v>
      </c>
      <c r="F98" s="98">
        <v>10</v>
      </c>
      <c r="G98" s="98" t="s">
        <v>272</v>
      </c>
      <c r="H98" s="98"/>
      <c r="I98" s="98" t="s">
        <v>181</v>
      </c>
      <c r="J98" s="98">
        <f>H98*F98</f>
        <v>0</v>
      </c>
    </row>
    <row r="99" spans="1:10" ht="64.5" customHeight="1" thickBot="1" x14ac:dyDescent="0.3">
      <c r="A99" s="97"/>
      <c r="B99" s="9" t="s">
        <v>176</v>
      </c>
      <c r="C99" s="99"/>
      <c r="D99" s="99"/>
      <c r="E99" s="4" t="s">
        <v>173</v>
      </c>
      <c r="F99" s="99"/>
      <c r="G99" s="99"/>
      <c r="H99" s="99"/>
      <c r="I99" s="99"/>
      <c r="J99" s="99"/>
    </row>
    <row r="100" spans="1:10" ht="15.75" thickBot="1" x14ac:dyDescent="0.3">
      <c r="A100" s="105" t="s">
        <v>102</v>
      </c>
      <c r="B100" s="106"/>
      <c r="C100" s="106"/>
      <c r="D100" s="106"/>
      <c r="E100" s="106"/>
      <c r="F100" s="106"/>
      <c r="G100" s="106"/>
      <c r="H100" s="106"/>
      <c r="I100" s="106"/>
      <c r="J100" s="107"/>
    </row>
    <row r="101" spans="1:10" ht="55.5" customHeight="1" x14ac:dyDescent="0.25">
      <c r="A101" s="96" t="s">
        <v>36</v>
      </c>
      <c r="B101" s="96" t="s">
        <v>103</v>
      </c>
      <c r="C101" s="98" t="s">
        <v>11</v>
      </c>
      <c r="D101" s="98" t="s">
        <v>12</v>
      </c>
      <c r="E101" s="3" t="s">
        <v>172</v>
      </c>
      <c r="F101" s="98">
        <v>15</v>
      </c>
      <c r="G101" s="98" t="s">
        <v>272</v>
      </c>
      <c r="H101" s="98"/>
      <c r="I101" s="98" t="s">
        <v>69</v>
      </c>
      <c r="J101" s="98">
        <f>H101*F101</f>
        <v>0</v>
      </c>
    </row>
    <row r="102" spans="1:10" ht="15.75" thickBot="1" x14ac:dyDescent="0.3">
      <c r="A102" s="97"/>
      <c r="B102" s="97"/>
      <c r="C102" s="99"/>
      <c r="D102" s="99"/>
      <c r="E102" s="4" t="s">
        <v>173</v>
      </c>
      <c r="F102" s="99"/>
      <c r="G102" s="99"/>
      <c r="H102" s="99"/>
      <c r="I102" s="99"/>
      <c r="J102" s="99"/>
    </row>
    <row r="103" spans="1:10" ht="15.75" thickBot="1" x14ac:dyDescent="0.3">
      <c r="A103" s="105" t="s">
        <v>40</v>
      </c>
      <c r="B103" s="106"/>
      <c r="C103" s="106"/>
      <c r="D103" s="106"/>
      <c r="E103" s="106"/>
      <c r="F103" s="106"/>
      <c r="G103" s="106"/>
      <c r="H103" s="106"/>
      <c r="I103" s="106"/>
      <c r="J103" s="107"/>
    </row>
    <row r="104" spans="1:10" ht="54" customHeight="1" thickBot="1" x14ac:dyDescent="0.3">
      <c r="A104" s="8" t="s">
        <v>41</v>
      </c>
      <c r="B104" s="9" t="s">
        <v>42</v>
      </c>
      <c r="C104" s="4" t="s">
        <v>11</v>
      </c>
      <c r="D104" s="4" t="s">
        <v>12</v>
      </c>
      <c r="E104" s="4" t="s">
        <v>111</v>
      </c>
      <c r="F104" s="43">
        <v>100</v>
      </c>
      <c r="G104" s="4" t="s">
        <v>272</v>
      </c>
      <c r="H104" s="4"/>
      <c r="I104" s="4" t="s">
        <v>177</v>
      </c>
      <c r="J104" s="43">
        <f>H104*F104</f>
        <v>0</v>
      </c>
    </row>
    <row r="105" spans="1:10" ht="24" customHeight="1" x14ac:dyDescent="0.25">
      <c r="A105" s="130" t="s">
        <v>112</v>
      </c>
      <c r="B105" s="134"/>
      <c r="C105" s="134"/>
      <c r="D105" s="134"/>
      <c r="E105" s="134"/>
      <c r="F105" s="134"/>
      <c r="G105" s="134"/>
      <c r="H105" s="134"/>
      <c r="I105" s="134"/>
      <c r="J105" s="131"/>
    </row>
    <row r="106" spans="1:10" ht="15.75" thickBot="1" x14ac:dyDescent="0.3">
      <c r="A106" s="132" t="s">
        <v>113</v>
      </c>
      <c r="B106" s="135"/>
      <c r="C106" s="135"/>
      <c r="D106" s="135"/>
      <c r="E106" s="135"/>
      <c r="F106" s="135"/>
      <c r="G106" s="135"/>
      <c r="H106" s="135"/>
      <c r="I106" s="135"/>
      <c r="J106" s="133"/>
    </row>
    <row r="107" spans="1:10" ht="15.75" thickBot="1" x14ac:dyDescent="0.3">
      <c r="A107" s="105" t="s">
        <v>50</v>
      </c>
      <c r="B107" s="106"/>
      <c r="C107" s="106"/>
      <c r="D107" s="106"/>
      <c r="E107" s="106"/>
      <c r="F107" s="106"/>
      <c r="G107" s="106"/>
      <c r="H107" s="106"/>
      <c r="I107" s="106"/>
      <c r="J107" s="107"/>
    </row>
    <row r="108" spans="1:10" ht="74.25" customHeight="1" thickBot="1" x14ac:dyDescent="0.3">
      <c r="A108" s="8" t="s">
        <v>51</v>
      </c>
      <c r="B108" s="9" t="s">
        <v>60</v>
      </c>
      <c r="C108" s="4" t="s">
        <v>11</v>
      </c>
      <c r="D108" s="4" t="s">
        <v>12</v>
      </c>
      <c r="E108" s="4" t="s">
        <v>157</v>
      </c>
      <c r="F108" s="43">
        <v>3</v>
      </c>
      <c r="G108" s="4" t="s">
        <v>272</v>
      </c>
      <c r="H108" s="4"/>
      <c r="I108" s="4" t="s">
        <v>69</v>
      </c>
      <c r="J108" s="43">
        <f>H108*F108</f>
        <v>0</v>
      </c>
    </row>
    <row r="109" spans="1:10" ht="69.75" customHeight="1" x14ac:dyDescent="0.25">
      <c r="A109" s="96" t="s">
        <v>115</v>
      </c>
      <c r="B109" s="96" t="s">
        <v>116</v>
      </c>
      <c r="C109" s="98" t="s">
        <v>11</v>
      </c>
      <c r="D109" s="98" t="s">
        <v>12</v>
      </c>
      <c r="E109" s="98" t="s">
        <v>158</v>
      </c>
      <c r="F109" s="98">
        <v>10</v>
      </c>
      <c r="G109" s="98" t="s">
        <v>272</v>
      </c>
      <c r="H109" s="98"/>
      <c r="I109" s="98" t="s">
        <v>182</v>
      </c>
      <c r="J109" s="98">
        <f>H109*F109</f>
        <v>0</v>
      </c>
    </row>
    <row r="110" spans="1:10" ht="15.75" thickBot="1" x14ac:dyDescent="0.3">
      <c r="A110" s="97"/>
      <c r="B110" s="97"/>
      <c r="C110" s="99"/>
      <c r="D110" s="99"/>
      <c r="E110" s="99"/>
      <c r="F110" s="99"/>
      <c r="G110" s="99"/>
      <c r="H110" s="99"/>
      <c r="I110" s="99"/>
      <c r="J110" s="99"/>
    </row>
    <row r="111" spans="1:10" ht="58.5" customHeight="1" x14ac:dyDescent="0.25">
      <c r="A111" s="96" t="s">
        <v>57</v>
      </c>
      <c r="B111" s="5" t="s">
        <v>58</v>
      </c>
      <c r="C111" s="98" t="s">
        <v>11</v>
      </c>
      <c r="D111" s="98" t="s">
        <v>12</v>
      </c>
      <c r="E111" s="3" t="s">
        <v>179</v>
      </c>
      <c r="F111" s="98">
        <v>10</v>
      </c>
      <c r="G111" s="98" t="s">
        <v>272</v>
      </c>
      <c r="H111" s="98"/>
      <c r="I111" s="98" t="s">
        <v>39</v>
      </c>
      <c r="J111" s="98">
        <f>H111*F111</f>
        <v>0</v>
      </c>
    </row>
    <row r="112" spans="1:10" ht="66.75" customHeight="1" x14ac:dyDescent="0.25">
      <c r="A112" s="339"/>
      <c r="B112" s="5" t="s">
        <v>59</v>
      </c>
      <c r="C112" s="167"/>
      <c r="D112" s="167"/>
      <c r="E112" s="3" t="s">
        <v>158</v>
      </c>
      <c r="F112" s="167"/>
      <c r="G112" s="167"/>
      <c r="H112" s="167"/>
      <c r="I112" s="167"/>
      <c r="J112" s="167"/>
    </row>
    <row r="113" spans="1:10" ht="15.75" thickBot="1" x14ac:dyDescent="0.3">
      <c r="A113" s="97"/>
      <c r="B113" s="27"/>
      <c r="C113" s="99"/>
      <c r="D113" s="99"/>
      <c r="E113" s="4"/>
      <c r="F113" s="99"/>
      <c r="G113" s="99"/>
      <c r="H113" s="99"/>
      <c r="I113" s="99"/>
      <c r="J113" s="99"/>
    </row>
    <row r="114" spans="1:10" ht="15.75" thickBot="1" x14ac:dyDescent="0.3">
      <c r="I114" s="40" t="s">
        <v>253</v>
      </c>
      <c r="J114" s="81">
        <f>J72+J75+J77+J80+J83+J87+J90+J94+J95+J98+J101+J104+J108+J109+J111</f>
        <v>0</v>
      </c>
    </row>
    <row r="116" spans="1:10" ht="15.75" thickBot="1" x14ac:dyDescent="0.3">
      <c r="A116" s="347" t="s">
        <v>186</v>
      </c>
      <c r="B116" s="347"/>
      <c r="C116" s="347"/>
      <c r="D116" s="347"/>
      <c r="E116" s="347"/>
      <c r="F116" s="347"/>
      <c r="G116" s="347"/>
      <c r="H116" s="347"/>
      <c r="I116" s="347"/>
      <c r="J116" s="347"/>
    </row>
    <row r="117" spans="1:10" ht="57" customHeight="1" thickBot="1" x14ac:dyDescent="0.3">
      <c r="A117" s="88" t="s">
        <v>0</v>
      </c>
      <c r="B117" s="88" t="s">
        <v>1</v>
      </c>
      <c r="C117" s="88" t="s">
        <v>2</v>
      </c>
      <c r="D117" s="1" t="s">
        <v>3</v>
      </c>
      <c r="E117" s="88" t="s">
        <v>5</v>
      </c>
      <c r="F117" s="41" t="s">
        <v>229</v>
      </c>
      <c r="G117" s="88" t="s">
        <v>270</v>
      </c>
      <c r="H117" s="131" t="s">
        <v>269</v>
      </c>
      <c r="I117" s="88" t="s">
        <v>71</v>
      </c>
      <c r="J117" s="88" t="s">
        <v>253</v>
      </c>
    </row>
    <row r="118" spans="1:10" ht="15.75" thickBot="1" x14ac:dyDescent="0.3">
      <c r="A118" s="89"/>
      <c r="B118" s="89"/>
      <c r="C118" s="89"/>
      <c r="D118" s="2" t="s">
        <v>4</v>
      </c>
      <c r="E118" s="89"/>
      <c r="F118" s="44">
        <v>2019</v>
      </c>
      <c r="G118" s="89"/>
      <c r="H118" s="133"/>
      <c r="I118" s="89"/>
      <c r="J118" s="89"/>
    </row>
    <row r="119" spans="1:10" ht="24" customHeight="1" thickBot="1" x14ac:dyDescent="0.3">
      <c r="A119" s="102" t="s">
        <v>76</v>
      </c>
      <c r="B119" s="103"/>
      <c r="C119" s="103"/>
      <c r="D119" s="103"/>
      <c r="E119" s="103"/>
      <c r="F119" s="103"/>
      <c r="G119" s="103"/>
      <c r="H119" s="103"/>
      <c r="I119" s="103"/>
      <c r="J119" s="104"/>
    </row>
    <row r="120" spans="1:10" ht="15.75" thickBot="1" x14ac:dyDescent="0.3">
      <c r="A120" s="105" t="s">
        <v>17</v>
      </c>
      <c r="B120" s="106"/>
      <c r="C120" s="106"/>
      <c r="D120" s="106"/>
      <c r="E120" s="106"/>
      <c r="F120" s="106"/>
      <c r="G120" s="106"/>
      <c r="H120" s="106"/>
      <c r="I120" s="106"/>
      <c r="J120" s="107"/>
    </row>
    <row r="121" spans="1:10" ht="27.75" customHeight="1" x14ac:dyDescent="0.25">
      <c r="A121" s="96" t="s">
        <v>23</v>
      </c>
      <c r="B121" s="96" t="s">
        <v>24</v>
      </c>
      <c r="C121" s="98" t="s">
        <v>20</v>
      </c>
      <c r="D121" s="98" t="s">
        <v>12</v>
      </c>
      <c r="E121" s="3" t="s">
        <v>161</v>
      </c>
      <c r="F121" s="98">
        <v>30</v>
      </c>
      <c r="G121" s="98" t="s">
        <v>271</v>
      </c>
      <c r="H121" s="98"/>
      <c r="I121" s="98" t="s">
        <v>162</v>
      </c>
      <c r="J121" s="98">
        <f>H121*F121</f>
        <v>0</v>
      </c>
    </row>
    <row r="122" spans="1:10" ht="33" customHeight="1" thickBot="1" x14ac:dyDescent="0.3">
      <c r="A122" s="97"/>
      <c r="B122" s="97"/>
      <c r="C122" s="99"/>
      <c r="D122" s="99"/>
      <c r="E122" s="4" t="s">
        <v>135</v>
      </c>
      <c r="F122" s="99"/>
      <c r="G122" s="99"/>
      <c r="H122" s="99"/>
      <c r="I122" s="99"/>
      <c r="J122" s="99"/>
    </row>
    <row r="123" spans="1:10" x14ac:dyDescent="0.25">
      <c r="A123" s="96" t="s">
        <v>163</v>
      </c>
      <c r="B123" s="96" t="s">
        <v>164</v>
      </c>
      <c r="C123" s="98" t="s">
        <v>20</v>
      </c>
      <c r="D123" s="98" t="s">
        <v>12</v>
      </c>
      <c r="E123" s="3" t="s">
        <v>161</v>
      </c>
      <c r="F123" s="98">
        <v>10</v>
      </c>
      <c r="G123" s="98" t="s">
        <v>271</v>
      </c>
      <c r="H123" s="98"/>
      <c r="I123" s="98" t="s">
        <v>15</v>
      </c>
      <c r="J123" s="98">
        <f>H123*F123</f>
        <v>0</v>
      </c>
    </row>
    <row r="124" spans="1:10" ht="30.75" customHeight="1" thickBot="1" x14ac:dyDescent="0.3">
      <c r="A124" s="97"/>
      <c r="B124" s="97"/>
      <c r="C124" s="99"/>
      <c r="D124" s="99"/>
      <c r="E124" s="4" t="s">
        <v>135</v>
      </c>
      <c r="F124" s="99"/>
      <c r="G124" s="99"/>
      <c r="H124" s="99"/>
      <c r="I124" s="99"/>
      <c r="J124" s="99"/>
    </row>
    <row r="125" spans="1:10" ht="15.75" thickBot="1" x14ac:dyDescent="0.3">
      <c r="A125" s="105" t="s">
        <v>165</v>
      </c>
      <c r="B125" s="106"/>
      <c r="C125" s="106"/>
      <c r="D125" s="106"/>
      <c r="E125" s="106"/>
      <c r="F125" s="106"/>
      <c r="G125" s="106"/>
      <c r="H125" s="106"/>
      <c r="I125" s="106"/>
      <c r="J125" s="107"/>
    </row>
    <row r="126" spans="1:10" ht="46.5" customHeight="1" x14ac:dyDescent="0.25">
      <c r="A126" s="113" t="s">
        <v>141</v>
      </c>
      <c r="B126" s="113" t="s">
        <v>142</v>
      </c>
      <c r="C126" s="98" t="s">
        <v>20</v>
      </c>
      <c r="D126" s="98" t="s">
        <v>12</v>
      </c>
      <c r="E126" s="3" t="s">
        <v>166</v>
      </c>
      <c r="F126" s="98">
        <v>5</v>
      </c>
      <c r="G126" s="98" t="s">
        <v>271</v>
      </c>
      <c r="H126" s="98"/>
      <c r="I126" s="98" t="s">
        <v>15</v>
      </c>
      <c r="J126" s="98">
        <f>H126*F126</f>
        <v>0</v>
      </c>
    </row>
    <row r="127" spans="1:10" ht="26.25" thickBot="1" x14ac:dyDescent="0.3">
      <c r="A127" s="114"/>
      <c r="B127" s="114"/>
      <c r="C127" s="99"/>
      <c r="D127" s="99"/>
      <c r="E127" s="4" t="s">
        <v>135</v>
      </c>
      <c r="F127" s="99"/>
      <c r="G127" s="99"/>
      <c r="H127" s="99"/>
      <c r="I127" s="99"/>
      <c r="J127" s="99"/>
    </row>
    <row r="128" spans="1:10" ht="15.75" thickBot="1" x14ac:dyDescent="0.3">
      <c r="A128" s="105" t="s">
        <v>83</v>
      </c>
      <c r="B128" s="106"/>
      <c r="C128" s="106"/>
      <c r="D128" s="106"/>
      <c r="E128" s="106"/>
      <c r="F128" s="106"/>
      <c r="G128" s="106"/>
      <c r="H128" s="106"/>
      <c r="I128" s="106"/>
      <c r="J128" s="107"/>
    </row>
    <row r="129" spans="1:10" ht="39" customHeight="1" x14ac:dyDescent="0.25">
      <c r="A129" s="96" t="s">
        <v>167</v>
      </c>
      <c r="B129" s="96" t="s">
        <v>168</v>
      </c>
      <c r="C129" s="98" t="s">
        <v>20</v>
      </c>
      <c r="D129" s="98" t="s">
        <v>12</v>
      </c>
      <c r="E129" s="6" t="s">
        <v>130</v>
      </c>
      <c r="F129" s="98">
        <v>10</v>
      </c>
      <c r="G129" s="98" t="s">
        <v>271</v>
      </c>
      <c r="H129" s="98"/>
      <c r="I129" s="98" t="s">
        <v>15</v>
      </c>
      <c r="J129" s="98">
        <f>H129*F129</f>
        <v>0</v>
      </c>
    </row>
    <row r="130" spans="1:10" ht="15.75" thickBot="1" x14ac:dyDescent="0.3">
      <c r="A130" s="97"/>
      <c r="B130" s="97"/>
      <c r="C130" s="99"/>
      <c r="D130" s="99"/>
      <c r="E130" s="7" t="s">
        <v>131</v>
      </c>
      <c r="F130" s="99"/>
      <c r="G130" s="99"/>
      <c r="H130" s="99"/>
      <c r="I130" s="99"/>
      <c r="J130" s="99"/>
    </row>
    <row r="131" spans="1:10" ht="24" customHeight="1" thickBot="1" x14ac:dyDescent="0.3">
      <c r="A131" s="102" t="s">
        <v>25</v>
      </c>
      <c r="B131" s="103"/>
      <c r="C131" s="103"/>
      <c r="D131" s="103"/>
      <c r="E131" s="103"/>
      <c r="F131" s="103"/>
      <c r="G131" s="103"/>
      <c r="H131" s="103"/>
      <c r="I131" s="103"/>
      <c r="J131" s="104"/>
    </row>
    <row r="132" spans="1:10" ht="15.75" thickBot="1" x14ac:dyDescent="0.3">
      <c r="A132" s="105" t="s">
        <v>26</v>
      </c>
      <c r="B132" s="106"/>
      <c r="C132" s="106"/>
      <c r="D132" s="106"/>
      <c r="E132" s="106"/>
      <c r="F132" s="106"/>
      <c r="G132" s="106"/>
      <c r="H132" s="106"/>
      <c r="I132" s="106"/>
      <c r="J132" s="107"/>
    </row>
    <row r="133" spans="1:10" ht="122.25" customHeight="1" x14ac:dyDescent="0.25">
      <c r="A133" s="96" t="s">
        <v>27</v>
      </c>
      <c r="B133" s="96" t="s">
        <v>28</v>
      </c>
      <c r="C133" s="98" t="s">
        <v>11</v>
      </c>
      <c r="D133" s="98" t="s">
        <v>12</v>
      </c>
      <c r="E133" s="3" t="s">
        <v>130</v>
      </c>
      <c r="F133" s="98">
        <v>10</v>
      </c>
      <c r="G133" s="98" t="s">
        <v>272</v>
      </c>
      <c r="H133" s="98"/>
      <c r="I133" s="98" t="s">
        <v>15</v>
      </c>
      <c r="J133" s="98">
        <f>H133*F133</f>
        <v>0</v>
      </c>
    </row>
    <row r="134" spans="1:10" ht="15.75" thickBot="1" x14ac:dyDescent="0.3">
      <c r="A134" s="97"/>
      <c r="B134" s="97"/>
      <c r="C134" s="99"/>
      <c r="D134" s="99"/>
      <c r="E134" s="4" t="s">
        <v>111</v>
      </c>
      <c r="F134" s="99"/>
      <c r="G134" s="99"/>
      <c r="H134" s="99"/>
      <c r="I134" s="99"/>
      <c r="J134" s="99"/>
    </row>
    <row r="135" spans="1:10" ht="22.5" customHeight="1" thickBot="1" x14ac:dyDescent="0.3">
      <c r="A135" s="105" t="s">
        <v>31</v>
      </c>
      <c r="B135" s="106"/>
      <c r="C135" s="106"/>
      <c r="D135" s="106"/>
      <c r="E135" s="106"/>
      <c r="F135" s="106"/>
      <c r="G135" s="106"/>
      <c r="H135" s="106"/>
      <c r="I135" s="106"/>
      <c r="J135" s="107"/>
    </row>
    <row r="136" spans="1:10" ht="73.5" customHeight="1" x14ac:dyDescent="0.25">
      <c r="A136" s="96" t="s">
        <v>32</v>
      </c>
      <c r="B136" s="96" t="s">
        <v>89</v>
      </c>
      <c r="C136" s="98" t="s">
        <v>11</v>
      </c>
      <c r="D136" s="98" t="s">
        <v>12</v>
      </c>
      <c r="E136" s="3" t="s">
        <v>130</v>
      </c>
      <c r="F136" s="98">
        <v>50</v>
      </c>
      <c r="G136" s="98" t="s">
        <v>272</v>
      </c>
      <c r="H136" s="98"/>
      <c r="I136" s="98" t="s">
        <v>15</v>
      </c>
      <c r="J136" s="98">
        <f>H136*F136</f>
        <v>0</v>
      </c>
    </row>
    <row r="137" spans="1:10" ht="73.5" customHeight="1" thickBot="1" x14ac:dyDescent="0.3">
      <c r="A137" s="97"/>
      <c r="B137" s="97"/>
      <c r="C137" s="99"/>
      <c r="D137" s="99"/>
      <c r="E137" s="4" t="s">
        <v>170</v>
      </c>
      <c r="F137" s="99"/>
      <c r="G137" s="99"/>
      <c r="H137" s="99"/>
      <c r="I137" s="99"/>
      <c r="J137" s="99"/>
    </row>
    <row r="138" spans="1:10" ht="15.75" thickBot="1" x14ac:dyDescent="0.3">
      <c r="A138" s="102" t="s">
        <v>34</v>
      </c>
      <c r="B138" s="103"/>
      <c r="C138" s="103"/>
      <c r="D138" s="103"/>
      <c r="E138" s="103"/>
      <c r="F138" s="103"/>
      <c r="G138" s="103"/>
      <c r="H138" s="103"/>
      <c r="I138" s="103"/>
      <c r="J138" s="104"/>
    </row>
    <row r="139" spans="1:10" ht="36" customHeight="1" thickBot="1" x14ac:dyDescent="0.3">
      <c r="A139" s="105" t="s">
        <v>171</v>
      </c>
      <c r="B139" s="106"/>
      <c r="C139" s="106"/>
      <c r="D139" s="106"/>
      <c r="E139" s="106"/>
      <c r="F139" s="106"/>
      <c r="G139" s="106"/>
      <c r="H139" s="106"/>
      <c r="I139" s="106"/>
      <c r="J139" s="107"/>
    </row>
    <row r="140" spans="1:10" ht="55.5" customHeight="1" thickBot="1" x14ac:dyDescent="0.3">
      <c r="A140" s="8" t="s">
        <v>146</v>
      </c>
      <c r="B140" s="9" t="s">
        <v>147</v>
      </c>
      <c r="C140" s="4" t="s">
        <v>11</v>
      </c>
      <c r="D140" s="4" t="s">
        <v>148</v>
      </c>
      <c r="E140" s="4" t="s">
        <v>149</v>
      </c>
      <c r="F140" s="43">
        <v>60</v>
      </c>
      <c r="G140" s="4" t="s">
        <v>272</v>
      </c>
      <c r="H140" s="4"/>
      <c r="I140" s="4" t="s">
        <v>150</v>
      </c>
      <c r="J140" s="43">
        <f>H140*F140</f>
        <v>0</v>
      </c>
    </row>
    <row r="141" spans="1:10" x14ac:dyDescent="0.25">
      <c r="A141" s="96" t="s">
        <v>144</v>
      </c>
      <c r="B141" s="96" t="s">
        <v>145</v>
      </c>
      <c r="C141" s="98" t="s">
        <v>11</v>
      </c>
      <c r="D141" s="98" t="s">
        <v>12</v>
      </c>
      <c r="E141" s="3" t="s">
        <v>172</v>
      </c>
      <c r="F141" s="98">
        <v>5</v>
      </c>
      <c r="G141" s="98" t="s">
        <v>272</v>
      </c>
      <c r="H141" s="98"/>
      <c r="I141" s="98" t="s">
        <v>39</v>
      </c>
      <c r="J141" s="98">
        <f>H141*F141</f>
        <v>0</v>
      </c>
    </row>
    <row r="142" spans="1:10" ht="15.75" thickBot="1" x14ac:dyDescent="0.3">
      <c r="A142" s="97"/>
      <c r="B142" s="97"/>
      <c r="C142" s="99"/>
      <c r="D142" s="99"/>
      <c r="E142" s="4" t="s">
        <v>173</v>
      </c>
      <c r="F142" s="99"/>
      <c r="G142" s="99"/>
      <c r="H142" s="99"/>
      <c r="I142" s="99"/>
      <c r="J142" s="99"/>
    </row>
    <row r="143" spans="1:10" ht="15.75" thickBot="1" x14ac:dyDescent="0.3">
      <c r="A143" s="105" t="s">
        <v>91</v>
      </c>
      <c r="B143" s="106"/>
      <c r="C143" s="106"/>
      <c r="D143" s="106"/>
      <c r="E143" s="106"/>
      <c r="F143" s="106"/>
      <c r="G143" s="106"/>
      <c r="H143" s="106"/>
      <c r="I143" s="106"/>
      <c r="J143" s="107"/>
    </row>
    <row r="144" spans="1:10" ht="74.25" customHeight="1" x14ac:dyDescent="0.25">
      <c r="A144" s="96" t="s">
        <v>174</v>
      </c>
      <c r="B144" s="5" t="s">
        <v>175</v>
      </c>
      <c r="C144" s="98" t="s">
        <v>11</v>
      </c>
      <c r="D144" s="98" t="s">
        <v>12</v>
      </c>
      <c r="E144" s="3" t="s">
        <v>172</v>
      </c>
      <c r="F144" s="98">
        <v>3</v>
      </c>
      <c r="G144" s="98" t="s">
        <v>272</v>
      </c>
      <c r="H144" s="98"/>
      <c r="I144" s="98" t="s">
        <v>39</v>
      </c>
      <c r="J144" s="98">
        <f>H144*F144</f>
        <v>0</v>
      </c>
    </row>
    <row r="145" spans="1:10" ht="81" customHeight="1" thickBot="1" x14ac:dyDescent="0.3">
      <c r="A145" s="97"/>
      <c r="B145" s="9" t="s">
        <v>176</v>
      </c>
      <c r="C145" s="99"/>
      <c r="D145" s="99"/>
      <c r="E145" s="4" t="s">
        <v>173</v>
      </c>
      <c r="F145" s="99"/>
      <c r="G145" s="99"/>
      <c r="H145" s="99"/>
      <c r="I145" s="99"/>
      <c r="J145" s="99"/>
    </row>
    <row r="146" spans="1:10" ht="15.75" thickBot="1" x14ac:dyDescent="0.3">
      <c r="A146" s="105" t="s">
        <v>102</v>
      </c>
      <c r="B146" s="106"/>
      <c r="C146" s="106"/>
      <c r="D146" s="106"/>
      <c r="E146" s="106"/>
      <c r="F146" s="106"/>
      <c r="G146" s="106"/>
      <c r="H146" s="106"/>
      <c r="I146" s="106"/>
      <c r="J146" s="107"/>
    </row>
    <row r="147" spans="1:10" ht="69.75" customHeight="1" x14ac:dyDescent="0.25">
      <c r="A147" s="96" t="s">
        <v>36</v>
      </c>
      <c r="B147" s="96" t="s">
        <v>103</v>
      </c>
      <c r="C147" s="98" t="s">
        <v>11</v>
      </c>
      <c r="D147" s="98" t="s">
        <v>12</v>
      </c>
      <c r="E147" s="3" t="s">
        <v>172</v>
      </c>
      <c r="F147" s="98">
        <v>15</v>
      </c>
      <c r="G147" s="98" t="s">
        <v>272</v>
      </c>
      <c r="H147" s="98"/>
      <c r="I147" s="98" t="s">
        <v>69</v>
      </c>
      <c r="J147" s="98">
        <f>H147*F147</f>
        <v>0</v>
      </c>
    </row>
    <row r="148" spans="1:10" ht="15.75" thickBot="1" x14ac:dyDescent="0.3">
      <c r="A148" s="97"/>
      <c r="B148" s="97"/>
      <c r="C148" s="99"/>
      <c r="D148" s="99"/>
      <c r="E148" s="4" t="s">
        <v>173</v>
      </c>
      <c r="F148" s="99"/>
      <c r="G148" s="99"/>
      <c r="H148" s="99"/>
      <c r="I148" s="99"/>
      <c r="J148" s="99"/>
    </row>
    <row r="149" spans="1:10" ht="15.75" thickBot="1" x14ac:dyDescent="0.3">
      <c r="A149" s="105" t="s">
        <v>40</v>
      </c>
      <c r="B149" s="106"/>
      <c r="C149" s="106"/>
      <c r="D149" s="106"/>
      <c r="E149" s="106"/>
      <c r="F149" s="106"/>
      <c r="G149" s="106"/>
      <c r="H149" s="106"/>
      <c r="I149" s="106"/>
      <c r="J149" s="107"/>
    </row>
    <row r="150" spans="1:10" ht="33" customHeight="1" thickBot="1" x14ac:dyDescent="0.3">
      <c r="A150" s="8" t="s">
        <v>41</v>
      </c>
      <c r="B150" s="9" t="s">
        <v>42</v>
      </c>
      <c r="C150" s="4" t="s">
        <v>11</v>
      </c>
      <c r="D150" s="4" t="s">
        <v>12</v>
      </c>
      <c r="E150" s="4" t="s">
        <v>111</v>
      </c>
      <c r="F150" s="43">
        <v>100</v>
      </c>
      <c r="G150" s="4" t="s">
        <v>272</v>
      </c>
      <c r="H150" s="4"/>
      <c r="I150" s="4" t="s">
        <v>177</v>
      </c>
      <c r="J150" s="43">
        <f>H150*F150</f>
        <v>0</v>
      </c>
    </row>
    <row r="151" spans="1:10" ht="24" customHeight="1" x14ac:dyDescent="0.25">
      <c r="A151" s="130" t="s">
        <v>112</v>
      </c>
      <c r="B151" s="134"/>
      <c r="C151" s="134"/>
      <c r="D151" s="134"/>
      <c r="E151" s="134"/>
      <c r="F151" s="134"/>
      <c r="G151" s="134"/>
      <c r="H151" s="134"/>
      <c r="I151" s="134"/>
      <c r="J151" s="131"/>
    </row>
    <row r="152" spans="1:10" ht="15.75" thickBot="1" x14ac:dyDescent="0.3">
      <c r="A152" s="132" t="s">
        <v>113</v>
      </c>
      <c r="B152" s="135"/>
      <c r="C152" s="135"/>
      <c r="D152" s="135"/>
      <c r="E152" s="135"/>
      <c r="F152" s="135"/>
      <c r="G152" s="135"/>
      <c r="H152" s="135"/>
      <c r="I152" s="135"/>
      <c r="J152" s="133"/>
    </row>
    <row r="153" spans="1:10" ht="15.75" thickBot="1" x14ac:dyDescent="0.3">
      <c r="A153" s="105" t="s">
        <v>50</v>
      </c>
      <c r="B153" s="106"/>
      <c r="C153" s="106"/>
      <c r="D153" s="106"/>
      <c r="E153" s="106"/>
      <c r="F153" s="106"/>
      <c r="G153" s="106"/>
      <c r="H153" s="106"/>
      <c r="I153" s="106"/>
      <c r="J153" s="107"/>
    </row>
    <row r="154" spans="1:10" ht="78.75" customHeight="1" thickBot="1" x14ac:dyDescent="0.3">
      <c r="A154" s="8" t="s">
        <v>51</v>
      </c>
      <c r="B154" s="9" t="s">
        <v>60</v>
      </c>
      <c r="C154" s="4" t="s">
        <v>11</v>
      </c>
      <c r="D154" s="4" t="s">
        <v>12</v>
      </c>
      <c r="E154" s="4" t="s">
        <v>157</v>
      </c>
      <c r="F154" s="43">
        <v>3</v>
      </c>
      <c r="G154" s="4" t="s">
        <v>272</v>
      </c>
      <c r="H154" s="4"/>
      <c r="I154" s="4" t="s">
        <v>69</v>
      </c>
      <c r="J154" s="43">
        <f>H154*F154</f>
        <v>0</v>
      </c>
    </row>
    <row r="155" spans="1:10" ht="73.5" customHeight="1" x14ac:dyDescent="0.25">
      <c r="A155" s="96" t="s">
        <v>115</v>
      </c>
      <c r="B155" s="96" t="s">
        <v>116</v>
      </c>
      <c r="C155" s="98" t="s">
        <v>11</v>
      </c>
      <c r="D155" s="98" t="s">
        <v>12</v>
      </c>
      <c r="E155" s="98" t="s">
        <v>158</v>
      </c>
      <c r="F155" s="98">
        <v>10</v>
      </c>
      <c r="G155" s="98" t="s">
        <v>272</v>
      </c>
      <c r="H155" s="98"/>
      <c r="I155" s="98" t="s">
        <v>182</v>
      </c>
      <c r="J155" s="98">
        <f>H155*F155</f>
        <v>0</v>
      </c>
    </row>
    <row r="156" spans="1:10" ht="15.75" thickBot="1" x14ac:dyDescent="0.3">
      <c r="A156" s="97"/>
      <c r="B156" s="97"/>
      <c r="C156" s="99"/>
      <c r="D156" s="99"/>
      <c r="E156" s="99"/>
      <c r="F156" s="99"/>
      <c r="G156" s="99"/>
      <c r="H156" s="99"/>
      <c r="I156" s="99"/>
      <c r="J156" s="99"/>
    </row>
    <row r="157" spans="1:10" ht="53.25" customHeight="1" x14ac:dyDescent="0.25">
      <c r="A157" s="96" t="s">
        <v>57</v>
      </c>
      <c r="B157" s="5" t="s">
        <v>58</v>
      </c>
      <c r="C157" s="98" t="s">
        <v>11</v>
      </c>
      <c r="D157" s="98" t="s">
        <v>12</v>
      </c>
      <c r="E157" s="3" t="s">
        <v>179</v>
      </c>
      <c r="F157" s="98">
        <v>10</v>
      </c>
      <c r="G157" s="98" t="s">
        <v>272</v>
      </c>
      <c r="H157" s="98"/>
      <c r="I157" s="98" t="s">
        <v>39</v>
      </c>
      <c r="J157" s="98">
        <f>H157*F157</f>
        <v>0</v>
      </c>
    </row>
    <row r="158" spans="1:10" ht="45" customHeight="1" x14ac:dyDescent="0.25">
      <c r="A158" s="339"/>
      <c r="B158" s="5" t="s">
        <v>59</v>
      </c>
      <c r="C158" s="167"/>
      <c r="D158" s="167"/>
      <c r="E158" s="3" t="s">
        <v>158</v>
      </c>
      <c r="F158" s="167"/>
      <c r="G158" s="167"/>
      <c r="H158" s="167"/>
      <c r="I158" s="167"/>
      <c r="J158" s="167"/>
    </row>
    <row r="159" spans="1:10" ht="15.75" thickBot="1" x14ac:dyDescent="0.3">
      <c r="A159" s="97"/>
      <c r="B159" s="27"/>
      <c r="C159" s="99"/>
      <c r="D159" s="99"/>
      <c r="E159" s="4"/>
      <c r="F159" s="99"/>
      <c r="G159" s="99"/>
      <c r="H159" s="99"/>
      <c r="I159" s="99"/>
      <c r="J159" s="99"/>
    </row>
    <row r="160" spans="1:10" ht="15.75" thickBot="1" x14ac:dyDescent="0.3">
      <c r="A160" s="32"/>
      <c r="I160" s="40" t="s">
        <v>253</v>
      </c>
      <c r="J160" s="81">
        <f>J121+J123+J126+J129+J133+J136+J140+J141+J144+J147+J150+J154+J155+J157</f>
        <v>0</v>
      </c>
    </row>
    <row r="162" spans="1:10" x14ac:dyDescent="0.25">
      <c r="A162" s="30"/>
    </row>
    <row r="163" spans="1:10" ht="15.75" thickBot="1" x14ac:dyDescent="0.3">
      <c r="A163" s="340" t="s">
        <v>187</v>
      </c>
      <c r="B163" s="340"/>
      <c r="C163" s="340"/>
      <c r="D163" s="340"/>
      <c r="E163" s="340"/>
      <c r="F163" s="340"/>
      <c r="G163" s="340"/>
      <c r="H163" s="340"/>
      <c r="I163" s="340"/>
      <c r="J163" s="340"/>
    </row>
    <row r="164" spans="1:10" ht="57" customHeight="1" thickBot="1" x14ac:dyDescent="0.3">
      <c r="A164" s="88" t="s">
        <v>0</v>
      </c>
      <c r="B164" s="88" t="s">
        <v>1</v>
      </c>
      <c r="C164" s="88" t="s">
        <v>2</v>
      </c>
      <c r="D164" s="1" t="s">
        <v>3</v>
      </c>
      <c r="E164" s="88" t="s">
        <v>5</v>
      </c>
      <c r="F164" s="41" t="s">
        <v>229</v>
      </c>
      <c r="G164" s="88" t="s">
        <v>270</v>
      </c>
      <c r="H164" s="88" t="s">
        <v>269</v>
      </c>
      <c r="I164" s="88" t="s">
        <v>71</v>
      </c>
      <c r="J164" s="88" t="s">
        <v>253</v>
      </c>
    </row>
    <row r="165" spans="1:10" ht="15.75" thickBot="1" x14ac:dyDescent="0.3">
      <c r="A165" s="89"/>
      <c r="B165" s="89"/>
      <c r="C165" s="89"/>
      <c r="D165" s="2" t="s">
        <v>4</v>
      </c>
      <c r="E165" s="89"/>
      <c r="F165" s="44">
        <v>2019</v>
      </c>
      <c r="G165" s="89"/>
      <c r="H165" s="89"/>
      <c r="I165" s="89"/>
      <c r="J165" s="89"/>
    </row>
    <row r="166" spans="1:10" ht="24" customHeight="1" thickBot="1" x14ac:dyDescent="0.3">
      <c r="A166" s="102" t="s">
        <v>76</v>
      </c>
      <c r="B166" s="103"/>
      <c r="C166" s="103"/>
      <c r="D166" s="103"/>
      <c r="E166" s="103"/>
      <c r="F166" s="103"/>
      <c r="G166" s="103"/>
      <c r="H166" s="103"/>
      <c r="I166" s="103"/>
      <c r="J166" s="104"/>
    </row>
    <row r="167" spans="1:10" ht="15.75" thickBot="1" x14ac:dyDescent="0.3">
      <c r="A167" s="105" t="s">
        <v>17</v>
      </c>
      <c r="B167" s="106"/>
      <c r="C167" s="106"/>
      <c r="D167" s="106"/>
      <c r="E167" s="106"/>
      <c r="F167" s="106"/>
      <c r="G167" s="106"/>
      <c r="H167" s="106"/>
      <c r="I167" s="106"/>
      <c r="J167" s="107"/>
    </row>
    <row r="168" spans="1:10" ht="22.5" customHeight="1" x14ac:dyDescent="0.25">
      <c r="A168" s="96" t="s">
        <v>23</v>
      </c>
      <c r="B168" s="96" t="s">
        <v>24</v>
      </c>
      <c r="C168" s="98" t="s">
        <v>20</v>
      </c>
      <c r="D168" s="98" t="s">
        <v>12</v>
      </c>
      <c r="E168" s="3" t="s">
        <v>161</v>
      </c>
      <c r="F168" s="98">
        <v>20</v>
      </c>
      <c r="G168" s="98" t="s">
        <v>271</v>
      </c>
      <c r="H168" s="98"/>
      <c r="I168" s="98" t="s">
        <v>162</v>
      </c>
      <c r="J168" s="98">
        <f>H168*F168</f>
        <v>0</v>
      </c>
    </row>
    <row r="169" spans="1:10" ht="28.5" customHeight="1" thickBot="1" x14ac:dyDescent="0.3">
      <c r="A169" s="97"/>
      <c r="B169" s="97"/>
      <c r="C169" s="99"/>
      <c r="D169" s="99"/>
      <c r="E169" s="4" t="s">
        <v>135</v>
      </c>
      <c r="F169" s="99"/>
      <c r="G169" s="99"/>
      <c r="H169" s="99"/>
      <c r="I169" s="99"/>
      <c r="J169" s="99"/>
    </row>
    <row r="170" spans="1:10" ht="26.25" customHeight="1" x14ac:dyDescent="0.25">
      <c r="A170" s="96" t="s">
        <v>163</v>
      </c>
      <c r="B170" s="96" t="s">
        <v>164</v>
      </c>
      <c r="C170" s="98" t="s">
        <v>20</v>
      </c>
      <c r="D170" s="98" t="s">
        <v>12</v>
      </c>
      <c r="E170" s="3" t="s">
        <v>161</v>
      </c>
      <c r="F170" s="98">
        <v>10</v>
      </c>
      <c r="G170" s="98" t="s">
        <v>271</v>
      </c>
      <c r="H170" s="98"/>
      <c r="I170" s="98" t="s">
        <v>15</v>
      </c>
      <c r="J170" s="98">
        <f>H170*F170</f>
        <v>0</v>
      </c>
    </row>
    <row r="171" spans="1:10" ht="29.25" customHeight="1" thickBot="1" x14ac:dyDescent="0.3">
      <c r="A171" s="97"/>
      <c r="B171" s="97"/>
      <c r="C171" s="99"/>
      <c r="D171" s="99"/>
      <c r="E171" s="4" t="s">
        <v>135</v>
      </c>
      <c r="F171" s="99"/>
      <c r="G171" s="99"/>
      <c r="H171" s="99"/>
      <c r="I171" s="99"/>
      <c r="J171" s="99"/>
    </row>
    <row r="172" spans="1:10" ht="15.75" thickBot="1" x14ac:dyDescent="0.3">
      <c r="A172" s="105" t="s">
        <v>165</v>
      </c>
      <c r="B172" s="106"/>
      <c r="C172" s="106"/>
      <c r="D172" s="106"/>
      <c r="E172" s="106"/>
      <c r="F172" s="106"/>
      <c r="G172" s="106"/>
      <c r="H172" s="106"/>
      <c r="I172" s="106"/>
      <c r="J172" s="107"/>
    </row>
    <row r="173" spans="1:10" ht="42" customHeight="1" x14ac:dyDescent="0.25">
      <c r="A173" s="113" t="s">
        <v>141</v>
      </c>
      <c r="B173" s="113" t="s">
        <v>142</v>
      </c>
      <c r="C173" s="98" t="s">
        <v>20</v>
      </c>
      <c r="D173" s="98" t="s">
        <v>12</v>
      </c>
      <c r="E173" s="3" t="s">
        <v>166</v>
      </c>
      <c r="F173" s="98">
        <v>5</v>
      </c>
      <c r="G173" s="98" t="s">
        <v>271</v>
      </c>
      <c r="H173" s="98"/>
      <c r="I173" s="98" t="s">
        <v>15</v>
      </c>
      <c r="J173" s="98">
        <f>H173*F173</f>
        <v>0</v>
      </c>
    </row>
    <row r="174" spans="1:10" ht="26.25" thickBot="1" x14ac:dyDescent="0.3">
      <c r="A174" s="114"/>
      <c r="B174" s="114"/>
      <c r="C174" s="99"/>
      <c r="D174" s="99"/>
      <c r="E174" s="4" t="s">
        <v>135</v>
      </c>
      <c r="F174" s="99"/>
      <c r="G174" s="99"/>
      <c r="H174" s="99"/>
      <c r="I174" s="99"/>
      <c r="J174" s="99"/>
    </row>
    <row r="175" spans="1:10" ht="15.75" thickBot="1" x14ac:dyDescent="0.3">
      <c r="A175" s="105" t="s">
        <v>83</v>
      </c>
      <c r="B175" s="106"/>
      <c r="C175" s="106"/>
      <c r="D175" s="106"/>
      <c r="E175" s="106"/>
      <c r="F175" s="106"/>
      <c r="G175" s="106"/>
      <c r="H175" s="106"/>
      <c r="I175" s="106"/>
      <c r="J175" s="107"/>
    </row>
    <row r="176" spans="1:10" ht="47.45" customHeight="1" x14ac:dyDescent="0.25">
      <c r="A176" s="96" t="s">
        <v>167</v>
      </c>
      <c r="B176" s="96" t="s">
        <v>168</v>
      </c>
      <c r="C176" s="98" t="s">
        <v>20</v>
      </c>
      <c r="D176" s="98" t="s">
        <v>12</v>
      </c>
      <c r="E176" s="6" t="s">
        <v>130</v>
      </c>
      <c r="F176" s="98">
        <v>10</v>
      </c>
      <c r="G176" s="98" t="s">
        <v>271</v>
      </c>
      <c r="H176" s="98"/>
      <c r="I176" s="98" t="s">
        <v>15</v>
      </c>
      <c r="J176" s="98">
        <f>H176*F176</f>
        <v>0</v>
      </c>
    </row>
    <row r="177" spans="1:10" ht="15.75" thickBot="1" x14ac:dyDescent="0.3">
      <c r="A177" s="97"/>
      <c r="B177" s="97"/>
      <c r="C177" s="99"/>
      <c r="D177" s="99"/>
      <c r="E177" s="7" t="s">
        <v>131</v>
      </c>
      <c r="F177" s="99"/>
      <c r="G177" s="99"/>
      <c r="H177" s="99"/>
      <c r="I177" s="99"/>
      <c r="J177" s="99"/>
    </row>
    <row r="178" spans="1:10" ht="24" customHeight="1" thickBot="1" x14ac:dyDescent="0.3">
      <c r="A178" s="102" t="s">
        <v>25</v>
      </c>
      <c r="B178" s="103"/>
      <c r="C178" s="103"/>
      <c r="D178" s="103"/>
      <c r="E178" s="103"/>
      <c r="F178" s="103"/>
      <c r="G178" s="103"/>
      <c r="H178" s="103"/>
      <c r="I178" s="103"/>
      <c r="J178" s="104"/>
    </row>
    <row r="179" spans="1:10" ht="15.75" thickBot="1" x14ac:dyDescent="0.3">
      <c r="A179" s="105" t="s">
        <v>26</v>
      </c>
      <c r="B179" s="106"/>
      <c r="C179" s="106"/>
      <c r="D179" s="106"/>
      <c r="E179" s="106"/>
      <c r="F179" s="106"/>
      <c r="G179" s="106"/>
      <c r="H179" s="106"/>
      <c r="I179" s="106"/>
      <c r="J179" s="107"/>
    </row>
    <row r="180" spans="1:10" ht="71.25" customHeight="1" x14ac:dyDescent="0.25">
      <c r="A180" s="96" t="s">
        <v>27</v>
      </c>
      <c r="B180" s="96" t="s">
        <v>28</v>
      </c>
      <c r="C180" s="98" t="s">
        <v>11</v>
      </c>
      <c r="D180" s="98" t="s">
        <v>12</v>
      </c>
      <c r="E180" s="3" t="s">
        <v>130</v>
      </c>
      <c r="F180" s="98">
        <v>5</v>
      </c>
      <c r="G180" s="98" t="s">
        <v>272</v>
      </c>
      <c r="H180" s="98"/>
      <c r="I180" s="98" t="s">
        <v>15</v>
      </c>
      <c r="J180" s="98">
        <f>H180*F180</f>
        <v>0</v>
      </c>
    </row>
    <row r="181" spans="1:10" ht="15.75" thickBot="1" x14ac:dyDescent="0.3">
      <c r="A181" s="97"/>
      <c r="B181" s="97"/>
      <c r="C181" s="99"/>
      <c r="D181" s="99"/>
      <c r="E181" s="4" t="s">
        <v>111</v>
      </c>
      <c r="F181" s="99"/>
      <c r="G181" s="99"/>
      <c r="H181" s="99"/>
      <c r="I181" s="99"/>
      <c r="J181" s="99"/>
    </row>
    <row r="182" spans="1:10" ht="21" customHeight="1" thickBot="1" x14ac:dyDescent="0.3">
      <c r="A182" s="105" t="s">
        <v>31</v>
      </c>
      <c r="B182" s="106"/>
      <c r="C182" s="106"/>
      <c r="D182" s="106"/>
      <c r="E182" s="106"/>
      <c r="F182" s="106"/>
      <c r="G182" s="106"/>
      <c r="H182" s="106"/>
      <c r="I182" s="106"/>
      <c r="J182" s="107"/>
    </row>
    <row r="183" spans="1:10" ht="84.75" customHeight="1" x14ac:dyDescent="0.25">
      <c r="A183" s="96" t="s">
        <v>32</v>
      </c>
      <c r="B183" s="96" t="s">
        <v>89</v>
      </c>
      <c r="C183" s="98" t="s">
        <v>11</v>
      </c>
      <c r="D183" s="98" t="s">
        <v>12</v>
      </c>
      <c r="E183" s="3" t="s">
        <v>130</v>
      </c>
      <c r="F183" s="98">
        <v>50</v>
      </c>
      <c r="G183" s="98" t="s">
        <v>272</v>
      </c>
      <c r="H183" s="98"/>
      <c r="I183" s="98" t="s">
        <v>15</v>
      </c>
      <c r="J183" s="98">
        <f>H183*F183</f>
        <v>0</v>
      </c>
    </row>
    <row r="184" spans="1:10" ht="84.75" customHeight="1" thickBot="1" x14ac:dyDescent="0.3">
      <c r="A184" s="97"/>
      <c r="B184" s="97"/>
      <c r="C184" s="99"/>
      <c r="D184" s="99"/>
      <c r="E184" s="4" t="s">
        <v>170</v>
      </c>
      <c r="F184" s="99"/>
      <c r="G184" s="99"/>
      <c r="H184" s="99"/>
      <c r="I184" s="99"/>
      <c r="J184" s="99"/>
    </row>
    <row r="185" spans="1:10" ht="15.75" thickBot="1" x14ac:dyDescent="0.3">
      <c r="A185" s="102" t="s">
        <v>34</v>
      </c>
      <c r="B185" s="103"/>
      <c r="C185" s="103"/>
      <c r="D185" s="103"/>
      <c r="E185" s="103"/>
      <c r="F185" s="103"/>
      <c r="G185" s="103"/>
      <c r="H185" s="103"/>
      <c r="I185" s="103"/>
      <c r="J185" s="104"/>
    </row>
    <row r="186" spans="1:10" ht="36" customHeight="1" thickBot="1" x14ac:dyDescent="0.3">
      <c r="A186" s="105" t="s">
        <v>171</v>
      </c>
      <c r="B186" s="106"/>
      <c r="C186" s="106"/>
      <c r="D186" s="106"/>
      <c r="E186" s="106"/>
      <c r="F186" s="106"/>
      <c r="G186" s="106"/>
      <c r="H186" s="106"/>
      <c r="I186" s="106"/>
      <c r="J186" s="107"/>
    </row>
    <row r="187" spans="1:10" ht="57" customHeight="1" thickBot="1" x14ac:dyDescent="0.3">
      <c r="A187" s="8" t="s">
        <v>146</v>
      </c>
      <c r="B187" s="9" t="s">
        <v>147</v>
      </c>
      <c r="C187" s="4" t="s">
        <v>11</v>
      </c>
      <c r="D187" s="4" t="s">
        <v>148</v>
      </c>
      <c r="E187" s="4" t="s">
        <v>149</v>
      </c>
      <c r="F187" s="43">
        <v>60</v>
      </c>
      <c r="G187" s="4" t="s">
        <v>272</v>
      </c>
      <c r="H187" s="4"/>
      <c r="I187" s="4" t="s">
        <v>150</v>
      </c>
      <c r="J187" s="43">
        <f>H187*F187</f>
        <v>0</v>
      </c>
    </row>
    <row r="188" spans="1:10" x14ac:dyDescent="0.25">
      <c r="A188" s="96" t="s">
        <v>144</v>
      </c>
      <c r="B188" s="96" t="s">
        <v>145</v>
      </c>
      <c r="C188" s="98" t="s">
        <v>11</v>
      </c>
      <c r="D188" s="98" t="s">
        <v>12</v>
      </c>
      <c r="E188" s="3" t="s">
        <v>172</v>
      </c>
      <c r="F188" s="98">
        <v>3</v>
      </c>
      <c r="G188" s="98" t="s">
        <v>272</v>
      </c>
      <c r="H188" s="98"/>
      <c r="I188" s="98" t="s">
        <v>15</v>
      </c>
      <c r="J188" s="98">
        <f>H188*F188</f>
        <v>0</v>
      </c>
    </row>
    <row r="189" spans="1:10" ht="15.75" thickBot="1" x14ac:dyDescent="0.3">
      <c r="A189" s="97"/>
      <c r="B189" s="97"/>
      <c r="C189" s="99"/>
      <c r="D189" s="99"/>
      <c r="E189" s="4" t="s">
        <v>173</v>
      </c>
      <c r="F189" s="99"/>
      <c r="G189" s="99"/>
      <c r="H189" s="99"/>
      <c r="I189" s="99"/>
      <c r="J189" s="99"/>
    </row>
    <row r="190" spans="1:10" ht="15.75" thickBot="1" x14ac:dyDescent="0.3">
      <c r="A190" s="105" t="s">
        <v>91</v>
      </c>
      <c r="B190" s="106"/>
      <c r="C190" s="106"/>
      <c r="D190" s="106"/>
      <c r="E190" s="106"/>
      <c r="F190" s="106"/>
      <c r="G190" s="106"/>
      <c r="H190" s="106"/>
      <c r="I190" s="106"/>
      <c r="J190" s="107"/>
    </row>
    <row r="191" spans="1:10" ht="55.5" customHeight="1" x14ac:dyDescent="0.25">
      <c r="A191" s="96" t="s">
        <v>174</v>
      </c>
      <c r="B191" s="5" t="s">
        <v>175</v>
      </c>
      <c r="C191" s="98" t="s">
        <v>11</v>
      </c>
      <c r="D191" s="98" t="s">
        <v>12</v>
      </c>
      <c r="E191" s="3" t="s">
        <v>172</v>
      </c>
      <c r="F191" s="98">
        <v>3</v>
      </c>
      <c r="G191" s="98" t="s">
        <v>272</v>
      </c>
      <c r="H191" s="98"/>
      <c r="I191" s="98" t="s">
        <v>39</v>
      </c>
      <c r="J191" s="98">
        <f>H191*F191</f>
        <v>0</v>
      </c>
    </row>
    <row r="192" spans="1:10" ht="51" customHeight="1" thickBot="1" x14ac:dyDescent="0.3">
      <c r="A192" s="97"/>
      <c r="B192" s="9" t="s">
        <v>176</v>
      </c>
      <c r="C192" s="99"/>
      <c r="D192" s="99"/>
      <c r="E192" s="4" t="s">
        <v>173</v>
      </c>
      <c r="F192" s="99"/>
      <c r="G192" s="99"/>
      <c r="H192" s="99"/>
      <c r="I192" s="99"/>
      <c r="J192" s="99"/>
    </row>
    <row r="193" spans="1:10" ht="15.75" thickBot="1" x14ac:dyDescent="0.3">
      <c r="A193" s="105" t="s">
        <v>102</v>
      </c>
      <c r="B193" s="106"/>
      <c r="C193" s="106"/>
      <c r="D193" s="106"/>
      <c r="E193" s="106"/>
      <c r="F193" s="106"/>
      <c r="G193" s="106"/>
      <c r="H193" s="106"/>
      <c r="I193" s="106"/>
      <c r="J193" s="107"/>
    </row>
    <row r="194" spans="1:10" ht="66" customHeight="1" x14ac:dyDescent="0.25">
      <c r="A194" s="96" t="s">
        <v>36</v>
      </c>
      <c r="B194" s="96" t="s">
        <v>103</v>
      </c>
      <c r="C194" s="98" t="s">
        <v>11</v>
      </c>
      <c r="D194" s="98" t="s">
        <v>12</v>
      </c>
      <c r="E194" s="3" t="s">
        <v>172</v>
      </c>
      <c r="F194" s="98">
        <v>15</v>
      </c>
      <c r="G194" s="98" t="s">
        <v>272</v>
      </c>
      <c r="H194" s="98"/>
      <c r="I194" s="98" t="s">
        <v>69</v>
      </c>
      <c r="J194" s="98">
        <f>H194*F194</f>
        <v>0</v>
      </c>
    </row>
    <row r="195" spans="1:10" ht="15.75" thickBot="1" x14ac:dyDescent="0.3">
      <c r="A195" s="97"/>
      <c r="B195" s="97"/>
      <c r="C195" s="99"/>
      <c r="D195" s="99"/>
      <c r="E195" s="4" t="s">
        <v>173</v>
      </c>
      <c r="F195" s="99"/>
      <c r="G195" s="99"/>
      <c r="H195" s="99"/>
      <c r="I195" s="99"/>
      <c r="J195" s="99"/>
    </row>
    <row r="196" spans="1:10" ht="15.75" thickBot="1" x14ac:dyDescent="0.3">
      <c r="A196" s="105" t="s">
        <v>40</v>
      </c>
      <c r="B196" s="106"/>
      <c r="C196" s="106"/>
      <c r="D196" s="106"/>
      <c r="E196" s="106"/>
      <c r="F196" s="106"/>
      <c r="G196" s="106"/>
      <c r="H196" s="106"/>
      <c r="I196" s="106"/>
      <c r="J196" s="107"/>
    </row>
    <row r="197" spans="1:10" ht="44.25" customHeight="1" thickBot="1" x14ac:dyDescent="0.3">
      <c r="A197" s="8" t="s">
        <v>41</v>
      </c>
      <c r="B197" s="9" t="s">
        <v>42</v>
      </c>
      <c r="C197" s="4" t="s">
        <v>11</v>
      </c>
      <c r="D197" s="4" t="s">
        <v>12</v>
      </c>
      <c r="E197" s="4" t="s">
        <v>111</v>
      </c>
      <c r="F197" s="43">
        <v>100</v>
      </c>
      <c r="G197" s="4" t="s">
        <v>272</v>
      </c>
      <c r="H197" s="4"/>
      <c r="I197" s="4" t="s">
        <v>177</v>
      </c>
      <c r="J197" s="43">
        <f>H197*F197</f>
        <v>0</v>
      </c>
    </row>
    <row r="198" spans="1:10" ht="24" customHeight="1" x14ac:dyDescent="0.25">
      <c r="A198" s="130" t="s">
        <v>112</v>
      </c>
      <c r="B198" s="134"/>
      <c r="C198" s="134"/>
      <c r="D198" s="134"/>
      <c r="E198" s="134"/>
      <c r="F198" s="134"/>
      <c r="G198" s="134"/>
      <c r="H198" s="134"/>
      <c r="I198" s="134"/>
      <c r="J198" s="131"/>
    </row>
    <row r="199" spans="1:10" ht="15.75" thickBot="1" x14ac:dyDescent="0.3">
      <c r="A199" s="132" t="s">
        <v>113</v>
      </c>
      <c r="B199" s="135"/>
      <c r="C199" s="135"/>
      <c r="D199" s="135"/>
      <c r="E199" s="135"/>
      <c r="F199" s="135"/>
      <c r="G199" s="135"/>
      <c r="H199" s="135"/>
      <c r="I199" s="135"/>
      <c r="J199" s="133"/>
    </row>
    <row r="200" spans="1:10" ht="15.75" thickBot="1" x14ac:dyDescent="0.3">
      <c r="A200" s="105" t="s">
        <v>50</v>
      </c>
      <c r="B200" s="106"/>
      <c r="C200" s="106"/>
      <c r="D200" s="106"/>
      <c r="E200" s="106"/>
      <c r="F200" s="106"/>
      <c r="G200" s="106"/>
      <c r="H200" s="106"/>
      <c r="I200" s="106"/>
      <c r="J200" s="107"/>
    </row>
    <row r="201" spans="1:10" ht="66.75" customHeight="1" thickBot="1" x14ac:dyDescent="0.3">
      <c r="A201" s="8" t="s">
        <v>51</v>
      </c>
      <c r="B201" s="9" t="s">
        <v>60</v>
      </c>
      <c r="C201" s="4" t="s">
        <v>11</v>
      </c>
      <c r="D201" s="4" t="s">
        <v>12</v>
      </c>
      <c r="E201" s="4" t="s">
        <v>157</v>
      </c>
      <c r="F201" s="43">
        <v>3</v>
      </c>
      <c r="G201" s="4" t="s">
        <v>272</v>
      </c>
      <c r="H201" s="4"/>
      <c r="I201" s="4" t="s">
        <v>69</v>
      </c>
      <c r="J201" s="43">
        <f>H201*F201</f>
        <v>0</v>
      </c>
    </row>
    <row r="202" spans="1:10" ht="60.75" customHeight="1" x14ac:dyDescent="0.25">
      <c r="A202" s="96" t="s">
        <v>115</v>
      </c>
      <c r="B202" s="96" t="s">
        <v>116</v>
      </c>
      <c r="C202" s="98" t="s">
        <v>11</v>
      </c>
      <c r="D202" s="98" t="s">
        <v>12</v>
      </c>
      <c r="E202" s="98" t="s">
        <v>158</v>
      </c>
      <c r="F202" s="98">
        <v>10</v>
      </c>
      <c r="G202" s="98" t="s">
        <v>272</v>
      </c>
      <c r="H202" s="98"/>
      <c r="I202" s="98" t="s">
        <v>182</v>
      </c>
      <c r="J202" s="98">
        <f>H202*F202</f>
        <v>0</v>
      </c>
    </row>
    <row r="203" spans="1:10" ht="15.75" thickBot="1" x14ac:dyDescent="0.3">
      <c r="A203" s="97"/>
      <c r="B203" s="97"/>
      <c r="C203" s="99"/>
      <c r="D203" s="99"/>
      <c r="E203" s="99"/>
      <c r="F203" s="99"/>
      <c r="G203" s="99"/>
      <c r="H203" s="99"/>
      <c r="I203" s="99"/>
      <c r="J203" s="99"/>
    </row>
    <row r="204" spans="1:10" ht="46.5" customHeight="1" x14ac:dyDescent="0.25">
      <c r="A204" s="96" t="s">
        <v>57</v>
      </c>
      <c r="B204" s="5" t="s">
        <v>58</v>
      </c>
      <c r="C204" s="98" t="s">
        <v>11</v>
      </c>
      <c r="D204" s="98" t="s">
        <v>12</v>
      </c>
      <c r="E204" s="3" t="s">
        <v>179</v>
      </c>
      <c r="F204" s="98">
        <v>3</v>
      </c>
      <c r="G204" s="98" t="s">
        <v>272</v>
      </c>
      <c r="H204" s="98"/>
      <c r="I204" s="98" t="s">
        <v>39</v>
      </c>
      <c r="J204" s="98">
        <f>H204*F204</f>
        <v>0</v>
      </c>
    </row>
    <row r="205" spans="1:10" ht="52.5" customHeight="1" x14ac:dyDescent="0.25">
      <c r="A205" s="339"/>
      <c r="B205" s="5" t="s">
        <v>59</v>
      </c>
      <c r="C205" s="167"/>
      <c r="D205" s="167"/>
      <c r="E205" s="3" t="s">
        <v>158</v>
      </c>
      <c r="F205" s="167"/>
      <c r="G205" s="167"/>
      <c r="H205" s="167"/>
      <c r="I205" s="167"/>
      <c r="J205" s="167"/>
    </row>
    <row r="206" spans="1:10" ht="15.75" thickBot="1" x14ac:dyDescent="0.3">
      <c r="A206" s="97"/>
      <c r="B206" s="27"/>
      <c r="C206" s="99"/>
      <c r="D206" s="99"/>
      <c r="E206" s="4"/>
      <c r="F206" s="99"/>
      <c r="G206" s="99"/>
      <c r="H206" s="99"/>
      <c r="I206" s="99"/>
      <c r="J206" s="99"/>
    </row>
    <row r="207" spans="1:10" ht="15.75" thickBot="1" x14ac:dyDescent="0.3">
      <c r="A207" s="32"/>
      <c r="I207" s="40" t="s">
        <v>253</v>
      </c>
      <c r="J207" s="81">
        <f>J168+J170+J173+J176+J180+J183+J187+J188+J191+J194+J197+J201+J202+J204</f>
        <v>0</v>
      </c>
    </row>
    <row r="209" spans="1:10" x14ac:dyDescent="0.25">
      <c r="A209" s="30"/>
    </row>
    <row r="210" spans="1:10" ht="15.75" thickBot="1" x14ac:dyDescent="0.3">
      <c r="A210" s="340" t="s">
        <v>188</v>
      </c>
      <c r="B210" s="340"/>
      <c r="C210" s="340"/>
      <c r="D210" s="340"/>
      <c r="E210" s="340"/>
      <c r="F210" s="340"/>
      <c r="G210" s="340"/>
      <c r="H210" s="340"/>
      <c r="I210" s="340"/>
      <c r="J210" s="340"/>
    </row>
    <row r="211" spans="1:10" ht="57" customHeight="1" thickBot="1" x14ac:dyDescent="0.3">
      <c r="A211" s="88" t="s">
        <v>0</v>
      </c>
      <c r="B211" s="88" t="s">
        <v>1</v>
      </c>
      <c r="C211" s="88" t="s">
        <v>2</v>
      </c>
      <c r="D211" s="1" t="s">
        <v>3</v>
      </c>
      <c r="E211" s="88" t="s">
        <v>5</v>
      </c>
      <c r="F211" s="76" t="s">
        <v>229</v>
      </c>
      <c r="G211" s="88" t="s">
        <v>270</v>
      </c>
      <c r="H211" s="88" t="s">
        <v>269</v>
      </c>
      <c r="I211" s="88" t="s">
        <v>71</v>
      </c>
      <c r="J211" s="88" t="s">
        <v>253</v>
      </c>
    </row>
    <row r="212" spans="1:10" ht="15.75" thickBot="1" x14ac:dyDescent="0.3">
      <c r="A212" s="89"/>
      <c r="B212" s="89"/>
      <c r="C212" s="89"/>
      <c r="D212" s="2" t="s">
        <v>4</v>
      </c>
      <c r="E212" s="89"/>
      <c r="F212" s="44">
        <v>2019</v>
      </c>
      <c r="G212" s="89"/>
      <c r="H212" s="89"/>
      <c r="I212" s="89"/>
      <c r="J212" s="89"/>
    </row>
    <row r="213" spans="1:10" ht="24" customHeight="1" thickBot="1" x14ac:dyDescent="0.3">
      <c r="A213" s="102" t="s">
        <v>76</v>
      </c>
      <c r="B213" s="103"/>
      <c r="C213" s="103"/>
      <c r="D213" s="103"/>
      <c r="E213" s="103"/>
      <c r="F213" s="103"/>
      <c r="G213" s="103"/>
      <c r="H213" s="103"/>
      <c r="I213" s="103"/>
      <c r="J213" s="104"/>
    </row>
    <row r="214" spans="1:10" ht="15.75" thickBot="1" x14ac:dyDescent="0.3">
      <c r="A214" s="105" t="s">
        <v>17</v>
      </c>
      <c r="B214" s="106"/>
      <c r="C214" s="106"/>
      <c r="D214" s="106"/>
      <c r="E214" s="106"/>
      <c r="F214" s="106"/>
      <c r="G214" s="106"/>
      <c r="H214" s="106"/>
      <c r="I214" s="106"/>
      <c r="J214" s="107"/>
    </row>
    <row r="215" spans="1:10" ht="32.25" customHeight="1" x14ac:dyDescent="0.25">
      <c r="A215" s="96" t="s">
        <v>23</v>
      </c>
      <c r="B215" s="96" t="s">
        <v>24</v>
      </c>
      <c r="C215" s="98" t="s">
        <v>20</v>
      </c>
      <c r="D215" s="98" t="s">
        <v>12</v>
      </c>
      <c r="E215" s="3" t="s">
        <v>161</v>
      </c>
      <c r="F215" s="98">
        <v>20</v>
      </c>
      <c r="G215" s="98" t="s">
        <v>271</v>
      </c>
      <c r="H215" s="98"/>
      <c r="I215" s="98" t="s">
        <v>162</v>
      </c>
      <c r="J215" s="98">
        <f>H215*F215</f>
        <v>0</v>
      </c>
    </row>
    <row r="216" spans="1:10" ht="31.5" customHeight="1" thickBot="1" x14ac:dyDescent="0.3">
      <c r="A216" s="97"/>
      <c r="B216" s="97"/>
      <c r="C216" s="99"/>
      <c r="D216" s="99"/>
      <c r="E216" s="4" t="s">
        <v>135</v>
      </c>
      <c r="F216" s="99"/>
      <c r="G216" s="99"/>
      <c r="H216" s="99"/>
      <c r="I216" s="99"/>
      <c r="J216" s="99"/>
    </row>
    <row r="217" spans="1:10" x14ac:dyDescent="0.25">
      <c r="A217" s="96" t="s">
        <v>163</v>
      </c>
      <c r="B217" s="96" t="s">
        <v>164</v>
      </c>
      <c r="C217" s="98" t="s">
        <v>20</v>
      </c>
      <c r="D217" s="98" t="s">
        <v>12</v>
      </c>
      <c r="E217" s="3" t="s">
        <v>161</v>
      </c>
      <c r="F217" s="98">
        <v>10</v>
      </c>
      <c r="G217" s="98" t="s">
        <v>271</v>
      </c>
      <c r="H217" s="98"/>
      <c r="I217" s="98" t="s">
        <v>15</v>
      </c>
      <c r="J217" s="98">
        <f>H217*F217</f>
        <v>0</v>
      </c>
    </row>
    <row r="218" spans="1:10" ht="31.5" customHeight="1" thickBot="1" x14ac:dyDescent="0.3">
      <c r="A218" s="97"/>
      <c r="B218" s="97"/>
      <c r="C218" s="99"/>
      <c r="D218" s="99"/>
      <c r="E218" s="4" t="s">
        <v>135</v>
      </c>
      <c r="F218" s="99"/>
      <c r="G218" s="99"/>
      <c r="H218" s="99"/>
      <c r="I218" s="99"/>
      <c r="J218" s="99"/>
    </row>
    <row r="219" spans="1:10" ht="15.75" thickBot="1" x14ac:dyDescent="0.3">
      <c r="A219" s="105" t="s">
        <v>165</v>
      </c>
      <c r="B219" s="106"/>
      <c r="C219" s="106"/>
      <c r="D219" s="106"/>
      <c r="E219" s="106"/>
      <c r="F219" s="106"/>
      <c r="G219" s="106"/>
      <c r="H219" s="106"/>
      <c r="I219" s="106"/>
      <c r="J219" s="107"/>
    </row>
    <row r="220" spans="1:10" ht="44.25" customHeight="1" x14ac:dyDescent="0.25">
      <c r="A220" s="113" t="s">
        <v>141</v>
      </c>
      <c r="B220" s="113" t="s">
        <v>142</v>
      </c>
      <c r="C220" s="98" t="s">
        <v>20</v>
      </c>
      <c r="D220" s="98" t="s">
        <v>12</v>
      </c>
      <c r="E220" s="3" t="s">
        <v>166</v>
      </c>
      <c r="F220" s="98">
        <v>5</v>
      </c>
      <c r="G220" s="98" t="s">
        <v>271</v>
      </c>
      <c r="H220" s="98"/>
      <c r="I220" s="98" t="s">
        <v>15</v>
      </c>
      <c r="J220" s="98">
        <f>H220*F220</f>
        <v>0</v>
      </c>
    </row>
    <row r="221" spans="1:10" ht="26.25" thickBot="1" x14ac:dyDescent="0.3">
      <c r="A221" s="114"/>
      <c r="B221" s="114"/>
      <c r="C221" s="99"/>
      <c r="D221" s="99"/>
      <c r="E221" s="4" t="s">
        <v>135</v>
      </c>
      <c r="F221" s="99"/>
      <c r="G221" s="99"/>
      <c r="H221" s="99"/>
      <c r="I221" s="99"/>
      <c r="J221" s="99"/>
    </row>
    <row r="222" spans="1:10" ht="15.75" thickBot="1" x14ac:dyDescent="0.3">
      <c r="A222" s="105" t="s">
        <v>83</v>
      </c>
      <c r="B222" s="106"/>
      <c r="C222" s="106"/>
      <c r="D222" s="106"/>
      <c r="E222" s="106"/>
      <c r="F222" s="106"/>
      <c r="G222" s="106"/>
      <c r="H222" s="106"/>
      <c r="I222" s="106"/>
      <c r="J222" s="107"/>
    </row>
    <row r="223" spans="1:10" ht="33.75" customHeight="1" x14ac:dyDescent="0.25">
      <c r="A223" s="96" t="s">
        <v>167</v>
      </c>
      <c r="B223" s="96" t="s">
        <v>168</v>
      </c>
      <c r="C223" s="98" t="s">
        <v>20</v>
      </c>
      <c r="D223" s="98" t="s">
        <v>12</v>
      </c>
      <c r="E223" s="6" t="s">
        <v>130</v>
      </c>
      <c r="F223" s="98">
        <v>10</v>
      </c>
      <c r="G223" s="98" t="s">
        <v>271</v>
      </c>
      <c r="H223" s="98"/>
      <c r="I223" s="98" t="s">
        <v>15</v>
      </c>
      <c r="J223" s="98">
        <f>H223*F223</f>
        <v>0</v>
      </c>
    </row>
    <row r="224" spans="1:10" ht="15.75" thickBot="1" x14ac:dyDescent="0.3">
      <c r="A224" s="97"/>
      <c r="B224" s="97"/>
      <c r="C224" s="99"/>
      <c r="D224" s="99"/>
      <c r="E224" s="7" t="s">
        <v>131</v>
      </c>
      <c r="F224" s="99"/>
      <c r="G224" s="99"/>
      <c r="H224" s="99"/>
      <c r="I224" s="99"/>
      <c r="J224" s="99"/>
    </row>
    <row r="225" spans="1:10" ht="24" customHeight="1" thickBot="1" x14ac:dyDescent="0.3">
      <c r="A225" s="102" t="s">
        <v>25</v>
      </c>
      <c r="B225" s="103"/>
      <c r="C225" s="103"/>
      <c r="D225" s="103"/>
      <c r="E225" s="103"/>
      <c r="F225" s="103"/>
      <c r="G225" s="103"/>
      <c r="H225" s="103"/>
      <c r="I225" s="103"/>
      <c r="J225" s="104"/>
    </row>
    <row r="226" spans="1:10" ht="15.75" thickBot="1" x14ac:dyDescent="0.3">
      <c r="A226" s="105" t="s">
        <v>26</v>
      </c>
      <c r="B226" s="106"/>
      <c r="C226" s="106"/>
      <c r="D226" s="106"/>
      <c r="E226" s="106"/>
      <c r="F226" s="106"/>
      <c r="G226" s="106"/>
      <c r="H226" s="106"/>
      <c r="I226" s="106"/>
      <c r="J226" s="107"/>
    </row>
    <row r="227" spans="1:10" ht="80.25" customHeight="1" x14ac:dyDescent="0.25">
      <c r="A227" s="96" t="s">
        <v>27</v>
      </c>
      <c r="B227" s="96" t="s">
        <v>28</v>
      </c>
      <c r="C227" s="98" t="s">
        <v>11</v>
      </c>
      <c r="D227" s="98" t="s">
        <v>12</v>
      </c>
      <c r="E227" s="3" t="s">
        <v>130</v>
      </c>
      <c r="F227" s="98">
        <v>10</v>
      </c>
      <c r="G227" s="98" t="s">
        <v>272</v>
      </c>
      <c r="H227" s="98"/>
      <c r="I227" s="98" t="s">
        <v>15</v>
      </c>
      <c r="J227" s="98">
        <f>H227*F227</f>
        <v>0</v>
      </c>
    </row>
    <row r="228" spans="1:10" ht="15.75" thickBot="1" x14ac:dyDescent="0.3">
      <c r="A228" s="97"/>
      <c r="B228" s="97"/>
      <c r="C228" s="99"/>
      <c r="D228" s="99"/>
      <c r="E228" s="4" t="s">
        <v>111</v>
      </c>
      <c r="F228" s="99"/>
      <c r="G228" s="99"/>
      <c r="H228" s="99"/>
      <c r="I228" s="99"/>
      <c r="J228" s="99"/>
    </row>
    <row r="229" spans="1:10" ht="15.75" thickBot="1" x14ac:dyDescent="0.3">
      <c r="A229" s="105" t="s">
        <v>31</v>
      </c>
      <c r="B229" s="106"/>
      <c r="C229" s="106"/>
      <c r="D229" s="106"/>
      <c r="E229" s="106"/>
      <c r="F229" s="106"/>
      <c r="G229" s="106"/>
      <c r="H229" s="106"/>
      <c r="I229" s="106"/>
      <c r="J229" s="107"/>
    </row>
    <row r="230" spans="1:10" ht="116.25" customHeight="1" x14ac:dyDescent="0.25">
      <c r="A230" s="96" t="s">
        <v>32</v>
      </c>
      <c r="B230" s="96" t="s">
        <v>89</v>
      </c>
      <c r="C230" s="98" t="s">
        <v>11</v>
      </c>
      <c r="D230" s="98" t="s">
        <v>12</v>
      </c>
      <c r="E230" s="3" t="s">
        <v>130</v>
      </c>
      <c r="F230" s="98">
        <v>50</v>
      </c>
      <c r="G230" s="98" t="s">
        <v>272</v>
      </c>
      <c r="H230" s="98"/>
      <c r="I230" s="98" t="s">
        <v>15</v>
      </c>
      <c r="J230" s="98">
        <f>H230*F230</f>
        <v>0</v>
      </c>
    </row>
    <row r="231" spans="1:10" ht="24" customHeight="1" thickBot="1" x14ac:dyDescent="0.3">
      <c r="A231" s="97"/>
      <c r="B231" s="97"/>
      <c r="C231" s="99"/>
      <c r="D231" s="99"/>
      <c r="E231" s="4" t="s">
        <v>170</v>
      </c>
      <c r="F231" s="99"/>
      <c r="G231" s="99"/>
      <c r="H231" s="99"/>
      <c r="I231" s="99"/>
      <c r="J231" s="99"/>
    </row>
    <row r="232" spans="1:10" ht="15.75" thickBot="1" x14ac:dyDescent="0.3">
      <c r="A232" s="102" t="s">
        <v>34</v>
      </c>
      <c r="B232" s="103"/>
      <c r="C232" s="103"/>
      <c r="D232" s="103"/>
      <c r="E232" s="103"/>
      <c r="F232" s="103"/>
      <c r="G232" s="103"/>
      <c r="H232" s="103"/>
      <c r="I232" s="103"/>
      <c r="J232" s="104"/>
    </row>
    <row r="233" spans="1:10" ht="36" customHeight="1" thickBot="1" x14ac:dyDescent="0.3">
      <c r="A233" s="105" t="s">
        <v>171</v>
      </c>
      <c r="B233" s="106"/>
      <c r="C233" s="106"/>
      <c r="D233" s="106"/>
      <c r="E233" s="106"/>
      <c r="F233" s="106"/>
      <c r="G233" s="106"/>
      <c r="H233" s="106"/>
      <c r="I233" s="106"/>
      <c r="J233" s="107"/>
    </row>
    <row r="234" spans="1:10" ht="63" customHeight="1" thickBot="1" x14ac:dyDescent="0.3">
      <c r="A234" s="8" t="s">
        <v>146</v>
      </c>
      <c r="B234" s="9" t="s">
        <v>147</v>
      </c>
      <c r="C234" s="4" t="s">
        <v>11</v>
      </c>
      <c r="D234" s="4" t="s">
        <v>148</v>
      </c>
      <c r="E234" s="4" t="s">
        <v>149</v>
      </c>
      <c r="F234" s="43">
        <v>60</v>
      </c>
      <c r="G234" s="4" t="s">
        <v>272</v>
      </c>
      <c r="H234" s="4"/>
      <c r="I234" s="4" t="s">
        <v>150</v>
      </c>
      <c r="J234" s="43">
        <f>H234*F234</f>
        <v>0</v>
      </c>
    </row>
    <row r="235" spans="1:10" ht="21" customHeight="1" x14ac:dyDescent="0.25">
      <c r="A235" s="96" t="s">
        <v>144</v>
      </c>
      <c r="B235" s="96" t="s">
        <v>145</v>
      </c>
      <c r="C235" s="98" t="s">
        <v>11</v>
      </c>
      <c r="D235" s="98" t="s">
        <v>12</v>
      </c>
      <c r="E235" s="3" t="s">
        <v>172</v>
      </c>
      <c r="F235" s="98">
        <v>3</v>
      </c>
      <c r="G235" s="98" t="s">
        <v>272</v>
      </c>
      <c r="H235" s="98"/>
      <c r="I235" s="98" t="s">
        <v>15</v>
      </c>
      <c r="J235" s="98">
        <f>H235*F235</f>
        <v>0</v>
      </c>
    </row>
    <row r="236" spans="1:10" ht="15.75" thickBot="1" x14ac:dyDescent="0.3">
      <c r="A236" s="97"/>
      <c r="B236" s="97"/>
      <c r="C236" s="99"/>
      <c r="D236" s="99"/>
      <c r="E236" s="4" t="s">
        <v>173</v>
      </c>
      <c r="F236" s="99"/>
      <c r="G236" s="99"/>
      <c r="H236" s="99"/>
      <c r="I236" s="99"/>
      <c r="J236" s="99"/>
    </row>
    <row r="237" spans="1:10" ht="15.75" thickBot="1" x14ac:dyDescent="0.3">
      <c r="A237" s="105" t="s">
        <v>91</v>
      </c>
      <c r="B237" s="106"/>
      <c r="C237" s="106"/>
      <c r="D237" s="106"/>
      <c r="E237" s="106"/>
      <c r="F237" s="106"/>
      <c r="G237" s="106"/>
      <c r="H237" s="106"/>
      <c r="I237" s="106"/>
      <c r="J237" s="107"/>
    </row>
    <row r="238" spans="1:10" ht="47.25" customHeight="1" x14ac:dyDescent="0.25">
      <c r="A238" s="96" t="s">
        <v>174</v>
      </c>
      <c r="B238" s="5" t="s">
        <v>175</v>
      </c>
      <c r="C238" s="98" t="s">
        <v>11</v>
      </c>
      <c r="D238" s="98" t="s">
        <v>12</v>
      </c>
      <c r="E238" s="3" t="s">
        <v>172</v>
      </c>
      <c r="F238" s="98">
        <v>3</v>
      </c>
      <c r="G238" s="98" t="s">
        <v>272</v>
      </c>
      <c r="H238" s="98"/>
      <c r="I238" s="98" t="s">
        <v>39</v>
      </c>
      <c r="J238" s="98">
        <f>H238*F238</f>
        <v>0</v>
      </c>
    </row>
    <row r="239" spans="1:10" ht="52.5" customHeight="1" thickBot="1" x14ac:dyDescent="0.3">
      <c r="A239" s="97"/>
      <c r="B239" s="9" t="s">
        <v>176</v>
      </c>
      <c r="C239" s="99"/>
      <c r="D239" s="99"/>
      <c r="E239" s="4" t="s">
        <v>173</v>
      </c>
      <c r="F239" s="99"/>
      <c r="G239" s="99"/>
      <c r="H239" s="99"/>
      <c r="I239" s="99"/>
      <c r="J239" s="99"/>
    </row>
    <row r="240" spans="1:10" ht="15.75" thickBot="1" x14ac:dyDescent="0.3">
      <c r="A240" s="105" t="s">
        <v>102</v>
      </c>
      <c r="B240" s="106"/>
      <c r="C240" s="106"/>
      <c r="D240" s="106"/>
      <c r="E240" s="106"/>
      <c r="F240" s="106"/>
      <c r="G240" s="106"/>
      <c r="H240" s="106"/>
      <c r="I240" s="106"/>
      <c r="J240" s="107"/>
    </row>
    <row r="241" spans="1:10" ht="58.5" customHeight="1" x14ac:dyDescent="0.25">
      <c r="A241" s="96" t="s">
        <v>36</v>
      </c>
      <c r="B241" s="96" t="s">
        <v>103</v>
      </c>
      <c r="C241" s="98" t="s">
        <v>11</v>
      </c>
      <c r="D241" s="98" t="s">
        <v>12</v>
      </c>
      <c r="E241" s="3" t="s">
        <v>172</v>
      </c>
      <c r="F241" s="98">
        <v>15</v>
      </c>
      <c r="G241" s="98" t="s">
        <v>272</v>
      </c>
      <c r="H241" s="98"/>
      <c r="I241" s="98" t="s">
        <v>69</v>
      </c>
      <c r="J241" s="98">
        <f>H241*F241</f>
        <v>0</v>
      </c>
    </row>
    <row r="242" spans="1:10" ht="15.75" thickBot="1" x14ac:dyDescent="0.3">
      <c r="A242" s="97"/>
      <c r="B242" s="97"/>
      <c r="C242" s="99"/>
      <c r="D242" s="99"/>
      <c r="E242" s="4" t="s">
        <v>173</v>
      </c>
      <c r="F242" s="99"/>
      <c r="G242" s="99"/>
      <c r="H242" s="99"/>
      <c r="I242" s="99"/>
      <c r="J242" s="99"/>
    </row>
    <row r="243" spans="1:10" ht="15.75" thickBot="1" x14ac:dyDescent="0.3">
      <c r="A243" s="105" t="s">
        <v>40</v>
      </c>
      <c r="B243" s="106"/>
      <c r="C243" s="106"/>
      <c r="D243" s="106"/>
      <c r="E243" s="106"/>
      <c r="F243" s="106"/>
      <c r="G243" s="106"/>
      <c r="H243" s="106"/>
      <c r="I243" s="106"/>
      <c r="J243" s="107"/>
    </row>
    <row r="244" spans="1:10" ht="38.25" customHeight="1" thickBot="1" x14ac:dyDescent="0.3">
      <c r="A244" s="8" t="s">
        <v>41</v>
      </c>
      <c r="B244" s="9" t="s">
        <v>42</v>
      </c>
      <c r="C244" s="4" t="s">
        <v>11</v>
      </c>
      <c r="D244" s="4" t="s">
        <v>12</v>
      </c>
      <c r="E244" s="4" t="s">
        <v>111</v>
      </c>
      <c r="F244" s="43">
        <v>100</v>
      </c>
      <c r="G244" s="4" t="s">
        <v>272</v>
      </c>
      <c r="H244" s="4"/>
      <c r="I244" s="4" t="s">
        <v>177</v>
      </c>
      <c r="J244" s="43">
        <f>H244*F244</f>
        <v>0</v>
      </c>
    </row>
    <row r="245" spans="1:10" ht="24" customHeight="1" x14ac:dyDescent="0.25">
      <c r="A245" s="130" t="s">
        <v>112</v>
      </c>
      <c r="B245" s="134"/>
      <c r="C245" s="134"/>
      <c r="D245" s="134"/>
      <c r="E245" s="134"/>
      <c r="F245" s="134"/>
      <c r="G245" s="134"/>
      <c r="H245" s="134"/>
      <c r="I245" s="134"/>
      <c r="J245" s="131"/>
    </row>
    <row r="246" spans="1:10" ht="15.75" thickBot="1" x14ac:dyDescent="0.3">
      <c r="A246" s="132" t="s">
        <v>113</v>
      </c>
      <c r="B246" s="135"/>
      <c r="C246" s="135"/>
      <c r="D246" s="135"/>
      <c r="E246" s="135"/>
      <c r="F246" s="135"/>
      <c r="G246" s="135"/>
      <c r="H246" s="135"/>
      <c r="I246" s="135"/>
      <c r="J246" s="133"/>
    </row>
    <row r="247" spans="1:10" ht="15.75" thickBot="1" x14ac:dyDescent="0.3">
      <c r="A247" s="105" t="s">
        <v>50</v>
      </c>
      <c r="B247" s="106"/>
      <c r="C247" s="106"/>
      <c r="D247" s="106"/>
      <c r="E247" s="106"/>
      <c r="F247" s="106"/>
      <c r="G247" s="106"/>
      <c r="H247" s="106"/>
      <c r="I247" s="106"/>
      <c r="J247" s="107"/>
    </row>
    <row r="248" spans="1:10" ht="80.25" customHeight="1" thickBot="1" x14ac:dyDescent="0.3">
      <c r="A248" s="8" t="s">
        <v>51</v>
      </c>
      <c r="B248" s="9" t="s">
        <v>60</v>
      </c>
      <c r="C248" s="4" t="s">
        <v>11</v>
      </c>
      <c r="D248" s="4" t="s">
        <v>12</v>
      </c>
      <c r="E248" s="4" t="s">
        <v>157</v>
      </c>
      <c r="F248" s="43">
        <v>3</v>
      </c>
      <c r="G248" s="4" t="s">
        <v>272</v>
      </c>
      <c r="H248" s="4"/>
      <c r="I248" s="4" t="s">
        <v>69</v>
      </c>
      <c r="J248" s="43">
        <f>H248*F248</f>
        <v>0</v>
      </c>
    </row>
    <row r="249" spans="1:10" ht="80.25" customHeight="1" thickBot="1" x14ac:dyDescent="0.3">
      <c r="A249" s="8" t="s">
        <v>115</v>
      </c>
      <c r="B249" s="9" t="s">
        <v>116</v>
      </c>
      <c r="C249" s="4" t="s">
        <v>11</v>
      </c>
      <c r="D249" s="4" t="s">
        <v>12</v>
      </c>
      <c r="E249" s="4" t="s">
        <v>158</v>
      </c>
      <c r="F249" s="43">
        <v>15</v>
      </c>
      <c r="G249" s="4" t="s">
        <v>272</v>
      </c>
      <c r="H249" s="4"/>
      <c r="I249" s="4" t="s">
        <v>182</v>
      </c>
      <c r="J249" s="43">
        <f>H249*F249</f>
        <v>0</v>
      </c>
    </row>
    <row r="250" spans="1:10" ht="42" customHeight="1" x14ac:dyDescent="0.25">
      <c r="A250" s="96" t="s">
        <v>57</v>
      </c>
      <c r="B250" s="5" t="s">
        <v>58</v>
      </c>
      <c r="C250" s="98" t="s">
        <v>11</v>
      </c>
      <c r="D250" s="98" t="s">
        <v>12</v>
      </c>
      <c r="E250" s="3" t="s">
        <v>179</v>
      </c>
      <c r="F250" s="98">
        <v>3</v>
      </c>
      <c r="G250" s="98" t="s">
        <v>272</v>
      </c>
      <c r="H250" s="98"/>
      <c r="I250" s="98" t="s">
        <v>39</v>
      </c>
      <c r="J250" s="98">
        <f>H250*F250</f>
        <v>0</v>
      </c>
    </row>
    <row r="251" spans="1:10" ht="53.25" customHeight="1" x14ac:dyDescent="0.25">
      <c r="A251" s="339"/>
      <c r="B251" s="5" t="s">
        <v>59</v>
      </c>
      <c r="C251" s="167"/>
      <c r="D251" s="167"/>
      <c r="E251" s="3" t="s">
        <v>158</v>
      </c>
      <c r="F251" s="167"/>
      <c r="G251" s="167"/>
      <c r="H251" s="167"/>
      <c r="I251" s="167"/>
      <c r="J251" s="167"/>
    </row>
    <row r="252" spans="1:10" ht="15.75" thickBot="1" x14ac:dyDescent="0.3">
      <c r="A252" s="97"/>
      <c r="B252" s="27"/>
      <c r="C252" s="99"/>
      <c r="D252" s="99"/>
      <c r="E252" s="4"/>
      <c r="F252" s="99"/>
      <c r="G252" s="99"/>
      <c r="H252" s="99"/>
      <c r="I252" s="99"/>
      <c r="J252" s="99"/>
    </row>
    <row r="253" spans="1:10" ht="15.75" thickBot="1" x14ac:dyDescent="0.3">
      <c r="A253" s="32"/>
      <c r="I253" s="40" t="s">
        <v>253</v>
      </c>
      <c r="J253" s="81">
        <f>J215+J217+J220+J223+J227+J230+J234+J235+J238+J241+J244+J248+J249+J250</f>
        <v>0</v>
      </c>
    </row>
    <row r="255" spans="1:10" x14ac:dyDescent="0.25">
      <c r="A255" s="341" t="s">
        <v>189</v>
      </c>
      <c r="B255" s="341"/>
      <c r="C255" s="341"/>
      <c r="D255" s="341"/>
      <c r="E255" s="341"/>
      <c r="F255" s="341"/>
      <c r="G255" s="341"/>
      <c r="H255" s="341"/>
      <c r="I255" s="341"/>
      <c r="J255" s="341"/>
    </row>
    <row r="256" spans="1:10" ht="15.75" thickBot="1" x14ac:dyDescent="0.3">
      <c r="A256" s="342"/>
      <c r="B256" s="342"/>
      <c r="C256" s="342"/>
      <c r="D256" s="342"/>
      <c r="E256" s="342"/>
      <c r="F256" s="342"/>
      <c r="G256" s="342"/>
      <c r="H256" s="342"/>
      <c r="I256" s="342"/>
      <c r="J256" s="342"/>
    </row>
    <row r="257" spans="1:10" ht="62.25" customHeight="1" thickBot="1" x14ac:dyDescent="0.3">
      <c r="A257" s="88" t="s">
        <v>0</v>
      </c>
      <c r="B257" s="88" t="s">
        <v>1</v>
      </c>
      <c r="C257" s="88" t="s">
        <v>2</v>
      </c>
      <c r="D257" s="1" t="s">
        <v>3</v>
      </c>
      <c r="E257" s="88" t="s">
        <v>5</v>
      </c>
      <c r="F257" s="76" t="s">
        <v>229</v>
      </c>
      <c r="G257" s="88" t="s">
        <v>270</v>
      </c>
      <c r="H257" s="88" t="s">
        <v>269</v>
      </c>
      <c r="I257" s="88" t="s">
        <v>71</v>
      </c>
      <c r="J257" s="88" t="s">
        <v>253</v>
      </c>
    </row>
    <row r="258" spans="1:10" ht="15.75" thickBot="1" x14ac:dyDescent="0.3">
      <c r="A258" s="89"/>
      <c r="B258" s="89"/>
      <c r="C258" s="89"/>
      <c r="D258" s="2" t="s">
        <v>4</v>
      </c>
      <c r="E258" s="89"/>
      <c r="F258" s="44">
        <v>2019</v>
      </c>
      <c r="G258" s="89"/>
      <c r="H258" s="89"/>
      <c r="I258" s="89"/>
      <c r="J258" s="89"/>
    </row>
    <row r="259" spans="1:10" ht="48" customHeight="1" thickBot="1" x14ac:dyDescent="0.3">
      <c r="A259" s="102" t="s">
        <v>72</v>
      </c>
      <c r="B259" s="103"/>
      <c r="C259" s="103"/>
      <c r="D259" s="103"/>
      <c r="E259" s="103"/>
      <c r="F259" s="103"/>
      <c r="G259" s="103"/>
      <c r="H259" s="103"/>
      <c r="I259" s="103"/>
      <c r="J259" s="104"/>
    </row>
    <row r="260" spans="1:10" ht="24" customHeight="1" thickBot="1" x14ac:dyDescent="0.3">
      <c r="A260" s="105" t="s">
        <v>155</v>
      </c>
      <c r="B260" s="106"/>
      <c r="C260" s="106"/>
      <c r="D260" s="106"/>
      <c r="E260" s="106"/>
      <c r="F260" s="106"/>
      <c r="G260" s="106"/>
      <c r="H260" s="106"/>
      <c r="I260" s="106"/>
      <c r="J260" s="107"/>
    </row>
    <row r="261" spans="1:10" ht="78.75" customHeight="1" thickBot="1" x14ac:dyDescent="0.3">
      <c r="A261" s="8" t="s">
        <v>63</v>
      </c>
      <c r="B261" s="9" t="s">
        <v>64</v>
      </c>
      <c r="C261" s="4" t="s">
        <v>11</v>
      </c>
      <c r="D261" s="4" t="s">
        <v>12</v>
      </c>
      <c r="E261" s="4" t="s">
        <v>156</v>
      </c>
      <c r="F261" s="43">
        <v>0.3</v>
      </c>
      <c r="G261" s="4" t="s">
        <v>272</v>
      </c>
      <c r="H261" s="4"/>
      <c r="I261" s="4" t="s">
        <v>66</v>
      </c>
      <c r="J261" s="43">
        <f>H261*F261</f>
        <v>0</v>
      </c>
    </row>
    <row r="262" spans="1:10" ht="24" customHeight="1" thickBot="1" x14ac:dyDescent="0.3">
      <c r="A262" s="102" t="s">
        <v>76</v>
      </c>
      <c r="B262" s="103"/>
      <c r="C262" s="103"/>
      <c r="D262" s="103"/>
      <c r="E262" s="103"/>
      <c r="F262" s="103"/>
      <c r="G262" s="103"/>
      <c r="H262" s="103"/>
      <c r="I262" s="103"/>
      <c r="J262" s="104"/>
    </row>
    <row r="263" spans="1:10" ht="15.75" thickBot="1" x14ac:dyDescent="0.3">
      <c r="A263" s="105" t="s">
        <v>17</v>
      </c>
      <c r="B263" s="106"/>
      <c r="C263" s="106"/>
      <c r="D263" s="106"/>
      <c r="E263" s="106"/>
      <c r="F263" s="106"/>
      <c r="G263" s="106"/>
      <c r="H263" s="106"/>
      <c r="I263" s="106"/>
      <c r="J263" s="107"/>
    </row>
    <row r="264" spans="1:10" ht="24" customHeight="1" x14ac:dyDescent="0.25">
      <c r="A264" s="96" t="s">
        <v>23</v>
      </c>
      <c r="B264" s="96" t="s">
        <v>24</v>
      </c>
      <c r="C264" s="98" t="s">
        <v>20</v>
      </c>
      <c r="D264" s="98" t="s">
        <v>12</v>
      </c>
      <c r="E264" s="3" t="s">
        <v>161</v>
      </c>
      <c r="F264" s="98">
        <v>40</v>
      </c>
      <c r="G264" s="98" t="s">
        <v>271</v>
      </c>
      <c r="H264" s="98"/>
      <c r="I264" s="98" t="s">
        <v>162</v>
      </c>
      <c r="J264" s="98">
        <f>H264*F264</f>
        <v>0</v>
      </c>
    </row>
    <row r="265" spans="1:10" ht="35.25" customHeight="1" thickBot="1" x14ac:dyDescent="0.3">
      <c r="A265" s="97"/>
      <c r="B265" s="97"/>
      <c r="C265" s="99"/>
      <c r="D265" s="99"/>
      <c r="E265" s="4" t="s">
        <v>135</v>
      </c>
      <c r="F265" s="99"/>
      <c r="G265" s="99"/>
      <c r="H265" s="99"/>
      <c r="I265" s="99"/>
      <c r="J265" s="99"/>
    </row>
    <row r="266" spans="1:10" ht="35.25" customHeight="1" x14ac:dyDescent="0.25">
      <c r="A266" s="96" t="s">
        <v>163</v>
      </c>
      <c r="B266" s="96" t="s">
        <v>164</v>
      </c>
      <c r="C266" s="98" t="s">
        <v>20</v>
      </c>
      <c r="D266" s="98" t="s">
        <v>12</v>
      </c>
      <c r="E266" s="3" t="s">
        <v>161</v>
      </c>
      <c r="F266" s="98">
        <v>10</v>
      </c>
      <c r="G266" s="98" t="s">
        <v>271</v>
      </c>
      <c r="H266" s="98"/>
      <c r="I266" s="98" t="s">
        <v>15</v>
      </c>
      <c r="J266" s="98">
        <f>H266*F266</f>
        <v>0</v>
      </c>
    </row>
    <row r="267" spans="1:10" ht="28.5" customHeight="1" thickBot="1" x14ac:dyDescent="0.3">
      <c r="A267" s="97"/>
      <c r="B267" s="97"/>
      <c r="C267" s="99"/>
      <c r="D267" s="99"/>
      <c r="E267" s="4" t="s">
        <v>135</v>
      </c>
      <c r="F267" s="99"/>
      <c r="G267" s="99"/>
      <c r="H267" s="99"/>
      <c r="I267" s="99"/>
      <c r="J267" s="99"/>
    </row>
    <row r="268" spans="1:10" ht="15.75" thickBot="1" x14ac:dyDescent="0.3">
      <c r="A268" s="105" t="s">
        <v>165</v>
      </c>
      <c r="B268" s="106"/>
      <c r="C268" s="106"/>
      <c r="D268" s="106"/>
      <c r="E268" s="106"/>
      <c r="F268" s="106"/>
      <c r="G268" s="106"/>
      <c r="H268" s="106"/>
      <c r="I268" s="106"/>
      <c r="J268" s="107"/>
    </row>
    <row r="269" spans="1:10" ht="49.5" customHeight="1" x14ac:dyDescent="0.25">
      <c r="A269" s="113" t="s">
        <v>141</v>
      </c>
      <c r="B269" s="113" t="s">
        <v>142</v>
      </c>
      <c r="C269" s="98" t="s">
        <v>20</v>
      </c>
      <c r="D269" s="98" t="s">
        <v>12</v>
      </c>
      <c r="E269" s="3" t="s">
        <v>166</v>
      </c>
      <c r="F269" s="98">
        <v>5</v>
      </c>
      <c r="G269" s="98" t="s">
        <v>271</v>
      </c>
      <c r="H269" s="98"/>
      <c r="I269" s="98" t="s">
        <v>15</v>
      </c>
      <c r="J269" s="98">
        <f>H269*F269</f>
        <v>0</v>
      </c>
    </row>
    <row r="270" spans="1:10" ht="26.25" thickBot="1" x14ac:dyDescent="0.3">
      <c r="A270" s="114"/>
      <c r="B270" s="114"/>
      <c r="C270" s="99"/>
      <c r="D270" s="99"/>
      <c r="E270" s="4" t="s">
        <v>135</v>
      </c>
      <c r="F270" s="99"/>
      <c r="G270" s="99"/>
      <c r="H270" s="99"/>
      <c r="I270" s="99"/>
      <c r="J270" s="99"/>
    </row>
    <row r="271" spans="1:10" ht="15.75" thickBot="1" x14ac:dyDescent="0.3">
      <c r="A271" s="105" t="s">
        <v>83</v>
      </c>
      <c r="B271" s="106"/>
      <c r="C271" s="106"/>
      <c r="D271" s="106"/>
      <c r="E271" s="106"/>
      <c r="F271" s="106"/>
      <c r="G271" s="106"/>
      <c r="H271" s="106"/>
      <c r="I271" s="106"/>
      <c r="J271" s="107"/>
    </row>
    <row r="272" spans="1:10" ht="47.45" customHeight="1" x14ac:dyDescent="0.25">
      <c r="A272" s="96" t="s">
        <v>167</v>
      </c>
      <c r="B272" s="96" t="s">
        <v>168</v>
      </c>
      <c r="C272" s="98" t="s">
        <v>190</v>
      </c>
      <c r="D272" s="98" t="s">
        <v>12</v>
      </c>
      <c r="E272" s="6" t="s">
        <v>130</v>
      </c>
      <c r="F272" s="98">
        <v>10</v>
      </c>
      <c r="G272" s="98" t="s">
        <v>271</v>
      </c>
      <c r="H272" s="98"/>
      <c r="I272" s="98" t="s">
        <v>15</v>
      </c>
      <c r="J272" s="98">
        <f>H272*F272</f>
        <v>0</v>
      </c>
    </row>
    <row r="273" spans="1:10" ht="15.75" thickBot="1" x14ac:dyDescent="0.3">
      <c r="A273" s="97"/>
      <c r="B273" s="97"/>
      <c r="C273" s="99"/>
      <c r="D273" s="99"/>
      <c r="E273" s="7" t="s">
        <v>131</v>
      </c>
      <c r="F273" s="99"/>
      <c r="G273" s="99"/>
      <c r="H273" s="99"/>
      <c r="I273" s="99"/>
      <c r="J273" s="99"/>
    </row>
    <row r="274" spans="1:10" ht="24" customHeight="1" thickBot="1" x14ac:dyDescent="0.3">
      <c r="A274" s="102" t="s">
        <v>25</v>
      </c>
      <c r="B274" s="103"/>
      <c r="C274" s="103"/>
      <c r="D274" s="103"/>
      <c r="E274" s="103"/>
      <c r="F274" s="103"/>
      <c r="G274" s="103"/>
      <c r="H274" s="103"/>
      <c r="I274" s="103"/>
      <c r="J274" s="104"/>
    </row>
    <row r="275" spans="1:10" ht="15.75" thickBot="1" x14ac:dyDescent="0.3">
      <c r="A275" s="105" t="s">
        <v>26</v>
      </c>
      <c r="B275" s="106"/>
      <c r="C275" s="106"/>
      <c r="D275" s="106"/>
      <c r="E275" s="106"/>
      <c r="F275" s="106"/>
      <c r="G275" s="106"/>
      <c r="H275" s="106"/>
      <c r="I275" s="106"/>
      <c r="J275" s="107"/>
    </row>
    <row r="276" spans="1:10" ht="76.5" customHeight="1" x14ac:dyDescent="0.25">
      <c r="A276" s="96" t="s">
        <v>27</v>
      </c>
      <c r="B276" s="96" t="s">
        <v>28</v>
      </c>
      <c r="C276" s="98" t="s">
        <v>11</v>
      </c>
      <c r="D276" s="98" t="s">
        <v>12</v>
      </c>
      <c r="E276" s="3" t="s">
        <v>130</v>
      </c>
      <c r="F276" s="98">
        <v>10</v>
      </c>
      <c r="G276" s="98" t="s">
        <v>272</v>
      </c>
      <c r="H276" s="98"/>
      <c r="I276" s="98" t="s">
        <v>15</v>
      </c>
      <c r="J276" s="98">
        <f>H276*F276</f>
        <v>0</v>
      </c>
    </row>
    <row r="277" spans="1:10" ht="15.75" thickBot="1" x14ac:dyDescent="0.3">
      <c r="A277" s="97"/>
      <c r="B277" s="97"/>
      <c r="C277" s="99"/>
      <c r="D277" s="99"/>
      <c r="E277" s="4" t="s">
        <v>111</v>
      </c>
      <c r="F277" s="99"/>
      <c r="G277" s="99"/>
      <c r="H277" s="99"/>
      <c r="I277" s="99"/>
      <c r="J277" s="99"/>
    </row>
    <row r="278" spans="1:10" ht="15.75" thickBot="1" x14ac:dyDescent="0.3">
      <c r="A278" s="105" t="s">
        <v>31</v>
      </c>
      <c r="B278" s="106"/>
      <c r="C278" s="106"/>
      <c r="D278" s="106"/>
      <c r="E278" s="106"/>
      <c r="F278" s="106"/>
      <c r="G278" s="106"/>
      <c r="H278" s="106"/>
      <c r="I278" s="106"/>
      <c r="J278" s="107"/>
    </row>
    <row r="279" spans="1:10" ht="85.5" customHeight="1" x14ac:dyDescent="0.25">
      <c r="A279" s="96" t="s">
        <v>32</v>
      </c>
      <c r="B279" s="96" t="s">
        <v>89</v>
      </c>
      <c r="C279" s="98" t="s">
        <v>11</v>
      </c>
      <c r="D279" s="98" t="s">
        <v>12</v>
      </c>
      <c r="E279" s="3" t="s">
        <v>130</v>
      </c>
      <c r="F279" s="98">
        <v>70</v>
      </c>
      <c r="G279" s="98" t="s">
        <v>272</v>
      </c>
      <c r="H279" s="98"/>
      <c r="I279" s="98" t="s">
        <v>15</v>
      </c>
      <c r="J279" s="98">
        <f>H279*F279</f>
        <v>0</v>
      </c>
    </row>
    <row r="280" spans="1:10" ht="47.25" customHeight="1" thickBot="1" x14ac:dyDescent="0.3">
      <c r="A280" s="97"/>
      <c r="B280" s="97"/>
      <c r="C280" s="99"/>
      <c r="D280" s="99"/>
      <c r="E280" s="4" t="s">
        <v>170</v>
      </c>
      <c r="F280" s="99"/>
      <c r="G280" s="99"/>
      <c r="H280" s="99"/>
      <c r="I280" s="99"/>
      <c r="J280" s="99"/>
    </row>
    <row r="281" spans="1:10" ht="15.75" thickBot="1" x14ac:dyDescent="0.3">
      <c r="A281" s="102" t="s">
        <v>34</v>
      </c>
      <c r="B281" s="103"/>
      <c r="C281" s="103"/>
      <c r="D281" s="103"/>
      <c r="E281" s="103"/>
      <c r="F281" s="103"/>
      <c r="G281" s="103"/>
      <c r="H281" s="103"/>
      <c r="I281" s="103"/>
      <c r="J281" s="104"/>
    </row>
    <row r="282" spans="1:10" ht="36" customHeight="1" thickBot="1" x14ac:dyDescent="0.3">
      <c r="A282" s="105" t="s">
        <v>171</v>
      </c>
      <c r="B282" s="106"/>
      <c r="C282" s="106"/>
      <c r="D282" s="106"/>
      <c r="E282" s="106"/>
      <c r="F282" s="106"/>
      <c r="G282" s="106"/>
      <c r="H282" s="106"/>
      <c r="I282" s="106"/>
      <c r="J282" s="107"/>
    </row>
    <row r="283" spans="1:10" ht="63.75" customHeight="1" thickBot="1" x14ac:dyDescent="0.3">
      <c r="A283" s="8" t="s">
        <v>146</v>
      </c>
      <c r="B283" s="9" t="s">
        <v>147</v>
      </c>
      <c r="C283" s="4" t="s">
        <v>11</v>
      </c>
      <c r="D283" s="4" t="s">
        <v>148</v>
      </c>
      <c r="E283" s="4" t="s">
        <v>149</v>
      </c>
      <c r="F283" s="43">
        <v>20</v>
      </c>
      <c r="G283" s="4" t="s">
        <v>272</v>
      </c>
      <c r="H283" s="4"/>
      <c r="I283" s="4" t="s">
        <v>150</v>
      </c>
      <c r="J283" s="43">
        <f>H283*F283</f>
        <v>0</v>
      </c>
    </row>
    <row r="284" spans="1:10" x14ac:dyDescent="0.25">
      <c r="A284" s="96" t="s">
        <v>144</v>
      </c>
      <c r="B284" s="96" t="s">
        <v>145</v>
      </c>
      <c r="C284" s="98" t="s">
        <v>11</v>
      </c>
      <c r="D284" s="98" t="s">
        <v>12</v>
      </c>
      <c r="E284" s="3" t="s">
        <v>172</v>
      </c>
      <c r="F284" s="98">
        <v>5</v>
      </c>
      <c r="G284" s="98" t="s">
        <v>272</v>
      </c>
      <c r="H284" s="98"/>
      <c r="I284" s="98" t="s">
        <v>39</v>
      </c>
      <c r="J284" s="98">
        <f>H284*F284</f>
        <v>0</v>
      </c>
    </row>
    <row r="285" spans="1:10" ht="15.75" thickBot="1" x14ac:dyDescent="0.3">
      <c r="A285" s="97"/>
      <c r="B285" s="97"/>
      <c r="C285" s="99"/>
      <c r="D285" s="99"/>
      <c r="E285" s="4" t="s">
        <v>173</v>
      </c>
      <c r="F285" s="99"/>
      <c r="G285" s="99"/>
      <c r="H285" s="99"/>
      <c r="I285" s="99"/>
      <c r="J285" s="99"/>
    </row>
    <row r="286" spans="1:10" ht="15.75" thickBot="1" x14ac:dyDescent="0.3">
      <c r="A286" s="105" t="s">
        <v>91</v>
      </c>
      <c r="B286" s="106"/>
      <c r="C286" s="106"/>
      <c r="D286" s="106"/>
      <c r="E286" s="106"/>
      <c r="F286" s="106"/>
      <c r="G286" s="106"/>
      <c r="H286" s="106"/>
      <c r="I286" s="106"/>
      <c r="J286" s="107"/>
    </row>
    <row r="287" spans="1:10" ht="52.5" customHeight="1" x14ac:dyDescent="0.25">
      <c r="A287" s="96" t="s">
        <v>174</v>
      </c>
      <c r="B287" s="5" t="s">
        <v>175</v>
      </c>
      <c r="C287" s="98" t="s">
        <v>11</v>
      </c>
      <c r="D287" s="98" t="s">
        <v>12</v>
      </c>
      <c r="E287" s="3" t="s">
        <v>172</v>
      </c>
      <c r="F287" s="98">
        <v>3</v>
      </c>
      <c r="G287" s="98" t="s">
        <v>272</v>
      </c>
      <c r="H287" s="98"/>
      <c r="I287" s="98" t="s">
        <v>39</v>
      </c>
      <c r="J287" s="98">
        <f>H287*F287</f>
        <v>0</v>
      </c>
    </row>
    <row r="288" spans="1:10" ht="56.25" customHeight="1" thickBot="1" x14ac:dyDescent="0.3">
      <c r="A288" s="97"/>
      <c r="B288" s="9" t="s">
        <v>176</v>
      </c>
      <c r="C288" s="99"/>
      <c r="D288" s="99"/>
      <c r="E288" s="4" t="s">
        <v>173</v>
      </c>
      <c r="F288" s="99"/>
      <c r="G288" s="99"/>
      <c r="H288" s="99"/>
      <c r="I288" s="99"/>
      <c r="J288" s="99"/>
    </row>
    <row r="289" spans="1:10" ht="15.75" thickBot="1" x14ac:dyDescent="0.3">
      <c r="A289" s="105" t="s">
        <v>102</v>
      </c>
      <c r="B289" s="106"/>
      <c r="C289" s="106"/>
      <c r="D289" s="106"/>
      <c r="E289" s="106"/>
      <c r="F289" s="106"/>
      <c r="G289" s="106"/>
      <c r="H289" s="106"/>
      <c r="I289" s="106"/>
      <c r="J289" s="107"/>
    </row>
    <row r="290" spans="1:10" ht="56.25" customHeight="1" x14ac:dyDescent="0.25">
      <c r="A290" s="96" t="s">
        <v>36</v>
      </c>
      <c r="B290" s="96" t="s">
        <v>103</v>
      </c>
      <c r="C290" s="98" t="s">
        <v>11</v>
      </c>
      <c r="D290" s="98" t="s">
        <v>12</v>
      </c>
      <c r="E290" s="3" t="s">
        <v>172</v>
      </c>
      <c r="F290" s="98">
        <v>25</v>
      </c>
      <c r="G290" s="98" t="s">
        <v>272</v>
      </c>
      <c r="H290" s="98"/>
      <c r="I290" s="98" t="s">
        <v>69</v>
      </c>
      <c r="J290" s="98">
        <f>H290*F290</f>
        <v>0</v>
      </c>
    </row>
    <row r="291" spans="1:10" ht="15.75" thickBot="1" x14ac:dyDescent="0.3">
      <c r="A291" s="97"/>
      <c r="B291" s="97"/>
      <c r="C291" s="99"/>
      <c r="D291" s="99"/>
      <c r="E291" s="4" t="s">
        <v>173</v>
      </c>
      <c r="F291" s="99"/>
      <c r="G291" s="99"/>
      <c r="H291" s="99"/>
      <c r="I291" s="99"/>
      <c r="J291" s="99"/>
    </row>
    <row r="292" spans="1:10" ht="15.75" thickBot="1" x14ac:dyDescent="0.3">
      <c r="A292" s="105" t="s">
        <v>40</v>
      </c>
      <c r="B292" s="106"/>
      <c r="C292" s="106"/>
      <c r="D292" s="106"/>
      <c r="E292" s="106"/>
      <c r="F292" s="106"/>
      <c r="G292" s="106"/>
      <c r="H292" s="106"/>
      <c r="I292" s="106"/>
      <c r="J292" s="107"/>
    </row>
    <row r="293" spans="1:10" ht="48.75" customHeight="1" thickBot="1" x14ac:dyDescent="0.3">
      <c r="A293" s="8" t="s">
        <v>41</v>
      </c>
      <c r="B293" s="9" t="s">
        <v>42</v>
      </c>
      <c r="C293" s="4" t="s">
        <v>11</v>
      </c>
      <c r="D293" s="4" t="s">
        <v>12</v>
      </c>
      <c r="E293" s="4" t="s">
        <v>111</v>
      </c>
      <c r="F293" s="43">
        <v>150</v>
      </c>
      <c r="G293" s="4" t="s">
        <v>272</v>
      </c>
      <c r="H293" s="4"/>
      <c r="I293" s="4" t="s">
        <v>177</v>
      </c>
      <c r="J293" s="43">
        <f>H293*F293</f>
        <v>0</v>
      </c>
    </row>
    <row r="294" spans="1:10" ht="24" customHeight="1" x14ac:dyDescent="0.25">
      <c r="A294" s="130" t="s">
        <v>112</v>
      </c>
      <c r="B294" s="134"/>
      <c r="C294" s="134"/>
      <c r="D294" s="134"/>
      <c r="E294" s="134"/>
      <c r="F294" s="134"/>
      <c r="G294" s="134"/>
      <c r="H294" s="134"/>
      <c r="I294" s="134"/>
      <c r="J294" s="131"/>
    </row>
    <row r="295" spans="1:10" ht="15.75" thickBot="1" x14ac:dyDescent="0.3">
      <c r="A295" s="132" t="s">
        <v>113</v>
      </c>
      <c r="B295" s="135"/>
      <c r="C295" s="135"/>
      <c r="D295" s="135"/>
      <c r="E295" s="135"/>
      <c r="F295" s="135"/>
      <c r="G295" s="135"/>
      <c r="H295" s="135"/>
      <c r="I295" s="135"/>
      <c r="J295" s="133"/>
    </row>
    <row r="296" spans="1:10" ht="15.75" thickBot="1" x14ac:dyDescent="0.3">
      <c r="A296" s="105" t="s">
        <v>50</v>
      </c>
      <c r="B296" s="106"/>
      <c r="C296" s="106"/>
      <c r="D296" s="106"/>
      <c r="E296" s="106"/>
      <c r="F296" s="106"/>
      <c r="G296" s="106"/>
      <c r="H296" s="106"/>
      <c r="I296" s="106"/>
      <c r="J296" s="107"/>
    </row>
    <row r="297" spans="1:10" ht="57" customHeight="1" thickBot="1" x14ac:dyDescent="0.3">
      <c r="A297" s="8" t="s">
        <v>51</v>
      </c>
      <c r="B297" s="9" t="s">
        <v>60</v>
      </c>
      <c r="C297" s="4" t="s">
        <v>11</v>
      </c>
      <c r="D297" s="4" t="s">
        <v>12</v>
      </c>
      <c r="E297" s="4" t="s">
        <v>157</v>
      </c>
      <c r="F297" s="43">
        <v>3</v>
      </c>
      <c r="G297" s="4" t="s">
        <v>272</v>
      </c>
      <c r="H297" s="4"/>
      <c r="I297" s="4" t="s">
        <v>69</v>
      </c>
      <c r="J297" s="43">
        <f>H297*F297</f>
        <v>0</v>
      </c>
    </row>
    <row r="298" spans="1:10" ht="68.25" customHeight="1" x14ac:dyDescent="0.25">
      <c r="A298" s="96" t="s">
        <v>115</v>
      </c>
      <c r="B298" s="96" t="s">
        <v>116</v>
      </c>
      <c r="C298" s="98" t="s">
        <v>11</v>
      </c>
      <c r="D298" s="98" t="s">
        <v>12</v>
      </c>
      <c r="E298" s="98" t="s">
        <v>158</v>
      </c>
      <c r="F298" s="98">
        <v>10</v>
      </c>
      <c r="G298" s="98" t="s">
        <v>272</v>
      </c>
      <c r="H298" s="98"/>
      <c r="I298" s="98" t="s">
        <v>182</v>
      </c>
      <c r="J298" s="98">
        <f>H298*F298</f>
        <v>0</v>
      </c>
    </row>
    <row r="299" spans="1:10" ht="15.75" thickBot="1" x14ac:dyDescent="0.3">
      <c r="A299" s="97"/>
      <c r="B299" s="97"/>
      <c r="C299" s="99"/>
      <c r="D299" s="99"/>
      <c r="E299" s="99"/>
      <c r="F299" s="99"/>
      <c r="G299" s="99"/>
      <c r="H299" s="99"/>
      <c r="I299" s="99"/>
      <c r="J299" s="99"/>
    </row>
    <row r="300" spans="1:10" ht="44.25" customHeight="1" x14ac:dyDescent="0.25">
      <c r="A300" s="96" t="s">
        <v>57</v>
      </c>
      <c r="B300" s="5" t="s">
        <v>58</v>
      </c>
      <c r="C300" s="98" t="s">
        <v>11</v>
      </c>
      <c r="D300" s="98" t="s">
        <v>12</v>
      </c>
      <c r="E300" s="3" t="s">
        <v>179</v>
      </c>
      <c r="F300" s="98">
        <v>3</v>
      </c>
      <c r="G300" s="98" t="s">
        <v>272</v>
      </c>
      <c r="H300" s="98"/>
      <c r="I300" s="98" t="s">
        <v>39</v>
      </c>
      <c r="J300" s="98">
        <f>H300*F300</f>
        <v>0</v>
      </c>
    </row>
    <row r="301" spans="1:10" ht="54.75" customHeight="1" x14ac:dyDescent="0.25">
      <c r="A301" s="339"/>
      <c r="B301" s="5" t="s">
        <v>59</v>
      </c>
      <c r="C301" s="167"/>
      <c r="D301" s="167"/>
      <c r="E301" s="3" t="s">
        <v>158</v>
      </c>
      <c r="F301" s="167"/>
      <c r="G301" s="167"/>
      <c r="H301" s="167"/>
      <c r="I301" s="167"/>
      <c r="J301" s="167"/>
    </row>
    <row r="302" spans="1:10" ht="15.75" thickBot="1" x14ac:dyDescent="0.3">
      <c r="A302" s="97"/>
      <c r="B302" s="27"/>
      <c r="C302" s="99"/>
      <c r="D302" s="99"/>
      <c r="E302" s="4"/>
      <c r="F302" s="99"/>
      <c r="G302" s="99"/>
      <c r="H302" s="99"/>
      <c r="I302" s="99"/>
      <c r="J302" s="99"/>
    </row>
    <row r="303" spans="1:10" ht="15.75" thickBot="1" x14ac:dyDescent="0.3">
      <c r="A303" s="32"/>
      <c r="I303" s="40" t="s">
        <v>253</v>
      </c>
      <c r="J303" s="81">
        <f>J261+J264+J266+J269+J272+J276+J279+J283+J284+J287+J290+J293+J297+J298+J300</f>
        <v>0</v>
      </c>
    </row>
    <row r="304" spans="1:10" x14ac:dyDescent="0.25">
      <c r="A304" s="32"/>
    </row>
    <row r="306" spans="1:10" x14ac:dyDescent="0.25">
      <c r="A306" s="33"/>
    </row>
    <row r="307" spans="1:10" ht="15.75" thickBot="1" x14ac:dyDescent="0.3">
      <c r="A307" s="343" t="s">
        <v>191</v>
      </c>
      <c r="B307" s="343"/>
      <c r="C307" s="343"/>
      <c r="D307" s="343"/>
      <c r="E307" s="343"/>
      <c r="F307" s="343"/>
      <c r="G307" s="343"/>
      <c r="H307" s="343"/>
      <c r="I307" s="343"/>
      <c r="J307" s="343"/>
    </row>
    <row r="308" spans="1:10" ht="57" customHeight="1" thickBot="1" x14ac:dyDescent="0.3">
      <c r="A308" s="88" t="s">
        <v>0</v>
      </c>
      <c r="B308" s="88" t="s">
        <v>1</v>
      </c>
      <c r="C308" s="88" t="s">
        <v>2</v>
      </c>
      <c r="D308" s="1" t="s">
        <v>3</v>
      </c>
      <c r="E308" s="88" t="s">
        <v>5</v>
      </c>
      <c r="F308" s="76" t="s">
        <v>229</v>
      </c>
      <c r="G308" s="88" t="s">
        <v>270</v>
      </c>
      <c r="H308" s="88" t="s">
        <v>269</v>
      </c>
      <c r="I308" s="88" t="s">
        <v>71</v>
      </c>
      <c r="J308" s="88" t="s">
        <v>253</v>
      </c>
    </row>
    <row r="309" spans="1:10" ht="15.75" thickBot="1" x14ac:dyDescent="0.3">
      <c r="A309" s="89"/>
      <c r="B309" s="89"/>
      <c r="C309" s="89"/>
      <c r="D309" s="2" t="s">
        <v>4</v>
      </c>
      <c r="E309" s="89"/>
      <c r="F309" s="44">
        <v>2019</v>
      </c>
      <c r="G309" s="89"/>
      <c r="H309" s="89"/>
      <c r="I309" s="89"/>
      <c r="J309" s="89"/>
    </row>
    <row r="310" spans="1:10" ht="48" customHeight="1" thickBot="1" x14ac:dyDescent="0.3">
      <c r="A310" s="102" t="s">
        <v>72</v>
      </c>
      <c r="B310" s="103"/>
      <c r="C310" s="103"/>
      <c r="D310" s="103"/>
      <c r="E310" s="103"/>
      <c r="F310" s="103"/>
      <c r="G310" s="103"/>
      <c r="H310" s="103"/>
      <c r="I310" s="103"/>
      <c r="J310" s="104"/>
    </row>
    <row r="311" spans="1:10" ht="24" customHeight="1" thickBot="1" x14ac:dyDescent="0.3">
      <c r="A311" s="105" t="s">
        <v>62</v>
      </c>
      <c r="B311" s="106"/>
      <c r="C311" s="106"/>
      <c r="D311" s="106"/>
      <c r="E311" s="106"/>
      <c r="F311" s="106"/>
      <c r="G311" s="106"/>
      <c r="H311" s="106"/>
      <c r="I311" s="106"/>
      <c r="J311" s="107"/>
    </row>
    <row r="312" spans="1:10" ht="51" customHeight="1" x14ac:dyDescent="0.25">
      <c r="A312" s="96" t="s">
        <v>63</v>
      </c>
      <c r="B312" s="96" t="s">
        <v>64</v>
      </c>
      <c r="C312" s="98" t="s">
        <v>11</v>
      </c>
      <c r="D312" s="98" t="s">
        <v>12</v>
      </c>
      <c r="E312" s="3" t="s">
        <v>156</v>
      </c>
      <c r="F312" s="98">
        <v>1</v>
      </c>
      <c r="G312" s="98" t="s">
        <v>272</v>
      </c>
      <c r="H312" s="98"/>
      <c r="I312" s="98" t="s">
        <v>69</v>
      </c>
      <c r="J312" s="98">
        <f>H312*F312</f>
        <v>0</v>
      </c>
    </row>
    <row r="313" spans="1:10" ht="15.75" thickBot="1" x14ac:dyDescent="0.3">
      <c r="A313" s="97"/>
      <c r="B313" s="97"/>
      <c r="C313" s="99"/>
      <c r="D313" s="99"/>
      <c r="E313" s="4" t="s">
        <v>111</v>
      </c>
      <c r="F313" s="99"/>
      <c r="G313" s="99"/>
      <c r="H313" s="99"/>
      <c r="I313" s="99"/>
      <c r="J313" s="99"/>
    </row>
    <row r="314" spans="1:10" ht="24" customHeight="1" thickBot="1" x14ac:dyDescent="0.3">
      <c r="A314" s="102" t="s">
        <v>76</v>
      </c>
      <c r="B314" s="103"/>
      <c r="C314" s="103"/>
      <c r="D314" s="103"/>
      <c r="E314" s="103"/>
      <c r="F314" s="103"/>
      <c r="G314" s="103"/>
      <c r="H314" s="103"/>
      <c r="I314" s="103"/>
      <c r="J314" s="104"/>
    </row>
    <row r="315" spans="1:10" ht="15.75" thickBot="1" x14ac:dyDescent="0.3">
      <c r="A315" s="105" t="s">
        <v>17</v>
      </c>
      <c r="B315" s="106"/>
      <c r="C315" s="106"/>
      <c r="D315" s="106"/>
      <c r="E315" s="106"/>
      <c r="F315" s="106"/>
      <c r="G315" s="106"/>
      <c r="H315" s="106"/>
      <c r="I315" s="106"/>
      <c r="J315" s="107"/>
    </row>
    <row r="316" spans="1:10" ht="28.5" customHeight="1" x14ac:dyDescent="0.25">
      <c r="A316" s="96" t="s">
        <v>23</v>
      </c>
      <c r="B316" s="96" t="s">
        <v>24</v>
      </c>
      <c r="C316" s="98" t="s">
        <v>20</v>
      </c>
      <c r="D316" s="98" t="s">
        <v>12</v>
      </c>
      <c r="E316" s="3" t="s">
        <v>166</v>
      </c>
      <c r="F316" s="98">
        <v>1</v>
      </c>
      <c r="G316" s="98" t="s">
        <v>274</v>
      </c>
      <c r="H316" s="98"/>
      <c r="I316" s="98" t="s">
        <v>15</v>
      </c>
      <c r="J316" s="98">
        <f>H316*F316</f>
        <v>0</v>
      </c>
    </row>
    <row r="317" spans="1:10" ht="31.5" customHeight="1" thickBot="1" x14ac:dyDescent="0.3">
      <c r="A317" s="97"/>
      <c r="B317" s="97"/>
      <c r="C317" s="99"/>
      <c r="D317" s="99"/>
      <c r="E317" s="4" t="s">
        <v>135</v>
      </c>
      <c r="F317" s="99"/>
      <c r="G317" s="99"/>
      <c r="H317" s="99"/>
      <c r="I317" s="99"/>
      <c r="J317" s="99"/>
    </row>
    <row r="318" spans="1:10" ht="30" customHeight="1" x14ac:dyDescent="0.25">
      <c r="A318" s="96" t="s">
        <v>163</v>
      </c>
      <c r="B318" s="96" t="s">
        <v>164</v>
      </c>
      <c r="C318" s="98" t="s">
        <v>20</v>
      </c>
      <c r="D318" s="98" t="s">
        <v>12</v>
      </c>
      <c r="E318" s="3" t="s">
        <v>166</v>
      </c>
      <c r="F318" s="98">
        <v>1</v>
      </c>
      <c r="G318" s="98" t="s">
        <v>274</v>
      </c>
      <c r="H318" s="98"/>
      <c r="I318" s="98" t="s">
        <v>15</v>
      </c>
      <c r="J318" s="98">
        <f>H318*F318</f>
        <v>0</v>
      </c>
    </row>
    <row r="319" spans="1:10" ht="29.25" customHeight="1" thickBot="1" x14ac:dyDescent="0.3">
      <c r="A319" s="97"/>
      <c r="B319" s="97"/>
      <c r="C319" s="99"/>
      <c r="D319" s="99"/>
      <c r="E319" s="4" t="s">
        <v>135</v>
      </c>
      <c r="F319" s="99"/>
      <c r="G319" s="99"/>
      <c r="H319" s="99"/>
      <c r="I319" s="99"/>
      <c r="J319" s="99"/>
    </row>
    <row r="320" spans="1:10" ht="15.75" thickBot="1" x14ac:dyDescent="0.3">
      <c r="A320" s="105" t="s">
        <v>165</v>
      </c>
      <c r="B320" s="106"/>
      <c r="C320" s="106"/>
      <c r="D320" s="106"/>
      <c r="E320" s="106"/>
      <c r="F320" s="106"/>
      <c r="G320" s="106"/>
      <c r="H320" s="106"/>
      <c r="I320" s="106"/>
      <c r="J320" s="107"/>
    </row>
    <row r="321" spans="1:10" ht="44.25" customHeight="1" x14ac:dyDescent="0.25">
      <c r="A321" s="96" t="s">
        <v>141</v>
      </c>
      <c r="B321" s="96" t="s">
        <v>142</v>
      </c>
      <c r="C321" s="98" t="s">
        <v>20</v>
      </c>
      <c r="D321" s="98" t="s">
        <v>12</v>
      </c>
      <c r="E321" s="3" t="s">
        <v>166</v>
      </c>
      <c r="F321" s="98">
        <v>50</v>
      </c>
      <c r="G321" s="98" t="s">
        <v>272</v>
      </c>
      <c r="H321" s="98"/>
      <c r="I321" s="98" t="s">
        <v>15</v>
      </c>
      <c r="J321" s="98">
        <f>H321*F321</f>
        <v>0</v>
      </c>
    </row>
    <row r="322" spans="1:10" ht="26.25" thickBot="1" x14ac:dyDescent="0.3">
      <c r="A322" s="97"/>
      <c r="B322" s="97"/>
      <c r="C322" s="99"/>
      <c r="D322" s="99"/>
      <c r="E322" s="4" t="s">
        <v>135</v>
      </c>
      <c r="F322" s="99"/>
      <c r="G322" s="99"/>
      <c r="H322" s="99"/>
      <c r="I322" s="99"/>
      <c r="J322" s="99"/>
    </row>
    <row r="323" spans="1:10" ht="15.75" thickBot="1" x14ac:dyDescent="0.3">
      <c r="A323" s="105" t="s">
        <v>83</v>
      </c>
      <c r="B323" s="106"/>
      <c r="C323" s="106"/>
      <c r="D323" s="106"/>
      <c r="E323" s="106"/>
      <c r="F323" s="106"/>
      <c r="G323" s="106"/>
      <c r="H323" s="106"/>
      <c r="I323" s="106"/>
      <c r="J323" s="107"/>
    </row>
    <row r="324" spans="1:10" ht="29.25" customHeight="1" x14ac:dyDescent="0.25">
      <c r="A324" s="96" t="s">
        <v>167</v>
      </c>
      <c r="B324" s="96" t="s">
        <v>168</v>
      </c>
      <c r="C324" s="98" t="s">
        <v>20</v>
      </c>
      <c r="D324" s="98" t="s">
        <v>12</v>
      </c>
      <c r="E324" s="3" t="s">
        <v>166</v>
      </c>
      <c r="F324" s="98">
        <v>1</v>
      </c>
      <c r="G324" s="98" t="s">
        <v>274</v>
      </c>
      <c r="H324" s="98"/>
      <c r="I324" s="98" t="s">
        <v>15</v>
      </c>
      <c r="J324" s="98">
        <f>H324*F324</f>
        <v>0</v>
      </c>
    </row>
    <row r="325" spans="1:10" ht="29.25" customHeight="1" thickBot="1" x14ac:dyDescent="0.3">
      <c r="A325" s="97"/>
      <c r="B325" s="97"/>
      <c r="C325" s="99"/>
      <c r="D325" s="99"/>
      <c r="E325" s="4" t="s">
        <v>135</v>
      </c>
      <c r="F325" s="99"/>
      <c r="G325" s="99"/>
      <c r="H325" s="99"/>
      <c r="I325" s="99"/>
      <c r="J325" s="99"/>
    </row>
    <row r="326" spans="1:10" ht="24" customHeight="1" thickBot="1" x14ac:dyDescent="0.3">
      <c r="A326" s="102" t="s">
        <v>25</v>
      </c>
      <c r="B326" s="103"/>
      <c r="C326" s="103"/>
      <c r="D326" s="103"/>
      <c r="E326" s="103"/>
      <c r="F326" s="103"/>
      <c r="G326" s="103"/>
      <c r="H326" s="103"/>
      <c r="I326" s="103"/>
      <c r="J326" s="104"/>
    </row>
    <row r="327" spans="1:10" ht="15.75" thickBot="1" x14ac:dyDescent="0.3">
      <c r="A327" s="105" t="s">
        <v>26</v>
      </c>
      <c r="B327" s="106"/>
      <c r="C327" s="106"/>
      <c r="D327" s="106"/>
      <c r="E327" s="106"/>
      <c r="F327" s="106"/>
      <c r="G327" s="106"/>
      <c r="H327" s="106"/>
      <c r="I327" s="106"/>
      <c r="J327" s="107"/>
    </row>
    <row r="328" spans="1:10" ht="69.75" customHeight="1" x14ac:dyDescent="0.25">
      <c r="A328" s="96" t="s">
        <v>27</v>
      </c>
      <c r="B328" s="96" t="s">
        <v>28</v>
      </c>
      <c r="C328" s="98" t="s">
        <v>11</v>
      </c>
      <c r="D328" s="98" t="s">
        <v>12</v>
      </c>
      <c r="E328" s="3" t="s">
        <v>130</v>
      </c>
      <c r="F328" s="98">
        <v>30</v>
      </c>
      <c r="G328" s="98" t="s">
        <v>272</v>
      </c>
      <c r="H328" s="98"/>
      <c r="I328" s="98" t="s">
        <v>15</v>
      </c>
      <c r="J328" s="98">
        <f>H328*F328</f>
        <v>0</v>
      </c>
    </row>
    <row r="329" spans="1:10" ht="15.75" thickBot="1" x14ac:dyDescent="0.3">
      <c r="A329" s="97"/>
      <c r="B329" s="97"/>
      <c r="C329" s="99"/>
      <c r="D329" s="99"/>
      <c r="E329" s="4" t="s">
        <v>111</v>
      </c>
      <c r="F329" s="99"/>
      <c r="G329" s="99"/>
      <c r="H329" s="99"/>
      <c r="I329" s="99"/>
      <c r="J329" s="99"/>
    </row>
    <row r="330" spans="1:10" ht="15.75" thickBot="1" x14ac:dyDescent="0.3">
      <c r="A330" s="105" t="s">
        <v>31</v>
      </c>
      <c r="B330" s="106"/>
      <c r="C330" s="106"/>
      <c r="D330" s="106"/>
      <c r="E330" s="106"/>
      <c r="F330" s="106"/>
      <c r="G330" s="106"/>
      <c r="H330" s="106"/>
      <c r="I330" s="106"/>
      <c r="J330" s="107"/>
    </row>
    <row r="331" spans="1:10" ht="94.5" customHeight="1" x14ac:dyDescent="0.25">
      <c r="A331" s="96" t="s">
        <v>32</v>
      </c>
      <c r="B331" s="96" t="s">
        <v>89</v>
      </c>
      <c r="C331" s="98" t="s">
        <v>11</v>
      </c>
      <c r="D331" s="98" t="s">
        <v>12</v>
      </c>
      <c r="E331" s="3" t="s">
        <v>130</v>
      </c>
      <c r="F331" s="98">
        <v>70</v>
      </c>
      <c r="G331" s="98" t="s">
        <v>272</v>
      </c>
      <c r="H331" s="98"/>
      <c r="I331" s="98" t="s">
        <v>15</v>
      </c>
      <c r="J331" s="98">
        <f>H331*F331</f>
        <v>0</v>
      </c>
    </row>
    <row r="332" spans="1:10" ht="36.75" customHeight="1" thickBot="1" x14ac:dyDescent="0.3">
      <c r="A332" s="97"/>
      <c r="B332" s="97"/>
      <c r="C332" s="99"/>
      <c r="D332" s="99"/>
      <c r="E332" s="4" t="s">
        <v>170</v>
      </c>
      <c r="F332" s="99"/>
      <c r="G332" s="99"/>
      <c r="H332" s="99"/>
      <c r="I332" s="99"/>
      <c r="J332" s="99"/>
    </row>
    <row r="333" spans="1:10" ht="15.75" thickBot="1" x14ac:dyDescent="0.3">
      <c r="A333" s="102" t="s">
        <v>34</v>
      </c>
      <c r="B333" s="103"/>
      <c r="C333" s="103"/>
      <c r="D333" s="103"/>
      <c r="E333" s="103"/>
      <c r="F333" s="103"/>
      <c r="G333" s="103"/>
      <c r="H333" s="103"/>
      <c r="I333" s="103"/>
      <c r="J333" s="104"/>
    </row>
    <row r="334" spans="1:10" ht="36" customHeight="1" thickBot="1" x14ac:dyDescent="0.3">
      <c r="A334" s="105" t="s">
        <v>171</v>
      </c>
      <c r="B334" s="106"/>
      <c r="C334" s="106"/>
      <c r="D334" s="106"/>
      <c r="E334" s="106"/>
      <c r="F334" s="106"/>
      <c r="G334" s="106"/>
      <c r="H334" s="106"/>
      <c r="I334" s="106"/>
      <c r="J334" s="107"/>
    </row>
    <row r="335" spans="1:10" ht="53.25" customHeight="1" thickBot="1" x14ac:dyDescent="0.3">
      <c r="A335" s="8" t="s">
        <v>146</v>
      </c>
      <c r="B335" s="9" t="s">
        <v>147</v>
      </c>
      <c r="C335" s="4" t="s">
        <v>11</v>
      </c>
      <c r="D335" s="4" t="s">
        <v>148</v>
      </c>
      <c r="E335" s="4" t="s">
        <v>149</v>
      </c>
      <c r="F335" s="43">
        <v>80</v>
      </c>
      <c r="G335" s="4" t="s">
        <v>272</v>
      </c>
      <c r="H335" s="4"/>
      <c r="I335" s="4" t="s">
        <v>192</v>
      </c>
      <c r="J335" s="43">
        <f>H335*F335</f>
        <v>0</v>
      </c>
    </row>
    <row r="336" spans="1:10" x14ac:dyDescent="0.25">
      <c r="A336" s="96" t="s">
        <v>144</v>
      </c>
      <c r="B336" s="96" t="s">
        <v>145</v>
      </c>
      <c r="C336" s="98" t="s">
        <v>11</v>
      </c>
      <c r="D336" s="98" t="s">
        <v>12</v>
      </c>
      <c r="E336" s="3" t="s">
        <v>172</v>
      </c>
      <c r="F336" s="98">
        <v>20</v>
      </c>
      <c r="G336" s="98" t="s">
        <v>272</v>
      </c>
      <c r="H336" s="98"/>
      <c r="I336" s="98" t="s">
        <v>39</v>
      </c>
      <c r="J336" s="98">
        <f>H336*F336</f>
        <v>0</v>
      </c>
    </row>
    <row r="337" spans="1:10" ht="15.75" thickBot="1" x14ac:dyDescent="0.3">
      <c r="A337" s="97"/>
      <c r="B337" s="97"/>
      <c r="C337" s="99"/>
      <c r="D337" s="99"/>
      <c r="E337" s="4" t="s">
        <v>173</v>
      </c>
      <c r="F337" s="99"/>
      <c r="G337" s="99"/>
      <c r="H337" s="99"/>
      <c r="I337" s="99"/>
      <c r="J337" s="99"/>
    </row>
    <row r="338" spans="1:10" ht="15.75" thickBot="1" x14ac:dyDescent="0.3">
      <c r="A338" s="105" t="s">
        <v>91</v>
      </c>
      <c r="B338" s="106"/>
      <c r="C338" s="106"/>
      <c r="D338" s="106"/>
      <c r="E338" s="106"/>
      <c r="F338" s="106"/>
      <c r="G338" s="106"/>
      <c r="H338" s="106"/>
      <c r="I338" s="106"/>
      <c r="J338" s="107"/>
    </row>
    <row r="339" spans="1:10" ht="51.75" customHeight="1" x14ac:dyDescent="0.25">
      <c r="A339" s="96" t="s">
        <v>174</v>
      </c>
      <c r="B339" s="5" t="s">
        <v>175</v>
      </c>
      <c r="C339" s="98" t="s">
        <v>11</v>
      </c>
      <c r="D339" s="98" t="s">
        <v>12</v>
      </c>
      <c r="E339" s="3" t="s">
        <v>172</v>
      </c>
      <c r="F339" s="98">
        <v>20</v>
      </c>
      <c r="G339" s="98" t="s">
        <v>272</v>
      </c>
      <c r="H339" s="98"/>
      <c r="I339" s="98" t="s">
        <v>39</v>
      </c>
      <c r="J339" s="98">
        <f>H339*F339</f>
        <v>0</v>
      </c>
    </row>
    <row r="340" spans="1:10" ht="62.25" customHeight="1" thickBot="1" x14ac:dyDescent="0.3">
      <c r="A340" s="97"/>
      <c r="B340" s="9" t="s">
        <v>176</v>
      </c>
      <c r="C340" s="99"/>
      <c r="D340" s="99"/>
      <c r="E340" s="4" t="s">
        <v>173</v>
      </c>
      <c r="F340" s="99"/>
      <c r="G340" s="99"/>
      <c r="H340" s="99"/>
      <c r="I340" s="99"/>
      <c r="J340" s="99"/>
    </row>
    <row r="341" spans="1:10" ht="15.75" thickBot="1" x14ac:dyDescent="0.3">
      <c r="A341" s="105" t="s">
        <v>102</v>
      </c>
      <c r="B341" s="106"/>
      <c r="C341" s="106"/>
      <c r="D341" s="106"/>
      <c r="E341" s="106"/>
      <c r="F341" s="106"/>
      <c r="G341" s="106"/>
      <c r="H341" s="106"/>
      <c r="I341" s="106"/>
      <c r="J341" s="107"/>
    </row>
    <row r="342" spans="1:10" ht="65.25" customHeight="1" x14ac:dyDescent="0.25">
      <c r="A342" s="96" t="s">
        <v>36</v>
      </c>
      <c r="B342" s="96" t="s">
        <v>103</v>
      </c>
      <c r="C342" s="98" t="s">
        <v>11</v>
      </c>
      <c r="D342" s="98" t="s">
        <v>12</v>
      </c>
      <c r="E342" s="3" t="s">
        <v>172</v>
      </c>
      <c r="F342" s="98">
        <v>40</v>
      </c>
      <c r="G342" s="98" t="s">
        <v>272</v>
      </c>
      <c r="H342" s="98"/>
      <c r="I342" s="98" t="s">
        <v>69</v>
      </c>
      <c r="J342" s="98">
        <f>H342*F342</f>
        <v>0</v>
      </c>
    </row>
    <row r="343" spans="1:10" ht="15.75" thickBot="1" x14ac:dyDescent="0.3">
      <c r="A343" s="97"/>
      <c r="B343" s="97"/>
      <c r="C343" s="99"/>
      <c r="D343" s="99"/>
      <c r="E343" s="4" t="s">
        <v>173</v>
      </c>
      <c r="F343" s="99"/>
      <c r="G343" s="99"/>
      <c r="H343" s="99"/>
      <c r="I343" s="99"/>
      <c r="J343" s="99"/>
    </row>
    <row r="344" spans="1:10" ht="15.75" thickBot="1" x14ac:dyDescent="0.3">
      <c r="A344" s="105" t="s">
        <v>40</v>
      </c>
      <c r="B344" s="106"/>
      <c r="C344" s="106"/>
      <c r="D344" s="106"/>
      <c r="E344" s="106"/>
      <c r="F344" s="106"/>
      <c r="G344" s="106"/>
      <c r="H344" s="106"/>
      <c r="I344" s="106"/>
      <c r="J344" s="107"/>
    </row>
    <row r="345" spans="1:10" ht="36" customHeight="1" x14ac:dyDescent="0.25">
      <c r="A345" s="96" t="s">
        <v>41</v>
      </c>
      <c r="B345" s="96" t="s">
        <v>42</v>
      </c>
      <c r="C345" s="98" t="s">
        <v>11</v>
      </c>
      <c r="D345" s="98" t="s">
        <v>12</v>
      </c>
      <c r="E345" s="3" t="s">
        <v>193</v>
      </c>
      <c r="F345" s="98">
        <v>1.5</v>
      </c>
      <c r="G345" s="98" t="s">
        <v>274</v>
      </c>
      <c r="H345" s="98"/>
      <c r="I345" s="98" t="s">
        <v>177</v>
      </c>
      <c r="J345" s="98">
        <f>H345*F345</f>
        <v>0</v>
      </c>
    </row>
    <row r="346" spans="1:10" ht="15.75" thickBot="1" x14ac:dyDescent="0.3">
      <c r="A346" s="97"/>
      <c r="B346" s="97"/>
      <c r="C346" s="99"/>
      <c r="D346" s="99"/>
      <c r="E346" s="4" t="s">
        <v>111</v>
      </c>
      <c r="F346" s="99"/>
      <c r="G346" s="99"/>
      <c r="H346" s="99"/>
      <c r="I346" s="99"/>
      <c r="J346" s="99"/>
    </row>
    <row r="347" spans="1:10" ht="24" customHeight="1" thickBot="1" x14ac:dyDescent="0.3">
      <c r="A347" s="102" t="s">
        <v>194</v>
      </c>
      <c r="B347" s="103"/>
      <c r="C347" s="103"/>
      <c r="D347" s="103"/>
      <c r="E347" s="103"/>
      <c r="F347" s="103"/>
      <c r="G347" s="103"/>
      <c r="H347" s="103"/>
      <c r="I347" s="103"/>
      <c r="J347" s="104"/>
    </row>
    <row r="348" spans="1:10" ht="15.75" thickBot="1" x14ac:dyDescent="0.3">
      <c r="A348" s="105" t="s">
        <v>195</v>
      </c>
      <c r="B348" s="106"/>
      <c r="C348" s="106"/>
      <c r="D348" s="106"/>
      <c r="E348" s="106"/>
      <c r="F348" s="106"/>
      <c r="G348" s="106"/>
      <c r="H348" s="106"/>
      <c r="I348" s="106"/>
      <c r="J348" s="107"/>
    </row>
    <row r="349" spans="1:10" ht="77.25" customHeight="1" x14ac:dyDescent="0.25">
      <c r="A349" s="96" t="s">
        <v>196</v>
      </c>
      <c r="B349" s="96" t="s">
        <v>197</v>
      </c>
      <c r="C349" s="98" t="s">
        <v>11</v>
      </c>
      <c r="D349" s="98" t="s">
        <v>12</v>
      </c>
      <c r="E349" s="98" t="s">
        <v>111</v>
      </c>
      <c r="F349" s="98">
        <v>0.05</v>
      </c>
      <c r="G349" s="98" t="s">
        <v>274</v>
      </c>
      <c r="H349" s="98"/>
      <c r="I349" s="98" t="s">
        <v>15</v>
      </c>
      <c r="J349" s="98">
        <f>H349*F349</f>
        <v>0</v>
      </c>
    </row>
    <row r="350" spans="1:10" ht="15.75" thickBot="1" x14ac:dyDescent="0.3">
      <c r="A350" s="97"/>
      <c r="B350" s="97"/>
      <c r="C350" s="99"/>
      <c r="D350" s="99"/>
      <c r="E350" s="99"/>
      <c r="F350" s="99"/>
      <c r="G350" s="99"/>
      <c r="H350" s="99"/>
      <c r="I350" s="99"/>
      <c r="J350" s="99"/>
    </row>
    <row r="351" spans="1:10" ht="71.25" customHeight="1" thickBot="1" x14ac:dyDescent="0.3">
      <c r="A351" s="8" t="s">
        <v>198</v>
      </c>
      <c r="B351" s="9" t="s">
        <v>199</v>
      </c>
      <c r="C351" s="4" t="s">
        <v>11</v>
      </c>
      <c r="D351" s="4" t="s">
        <v>12</v>
      </c>
      <c r="E351" s="4" t="s">
        <v>200</v>
      </c>
      <c r="F351" s="43">
        <v>20</v>
      </c>
      <c r="G351" s="4" t="s">
        <v>272</v>
      </c>
      <c r="H351" s="4"/>
      <c r="I351" s="4" t="s">
        <v>201</v>
      </c>
      <c r="J351" s="43">
        <f>H351*F351</f>
        <v>0</v>
      </c>
    </row>
    <row r="352" spans="1:10" ht="24" customHeight="1" x14ac:dyDescent="0.25">
      <c r="A352" s="130" t="s">
        <v>112</v>
      </c>
      <c r="B352" s="134"/>
      <c r="C352" s="134"/>
      <c r="D352" s="134"/>
      <c r="E352" s="134"/>
      <c r="F352" s="134"/>
      <c r="G352" s="134"/>
      <c r="H352" s="134"/>
      <c r="I352" s="134"/>
      <c r="J352" s="131"/>
    </row>
    <row r="353" spans="1:10" ht="15.75" thickBot="1" x14ac:dyDescent="0.3">
      <c r="A353" s="132" t="s">
        <v>113</v>
      </c>
      <c r="B353" s="135"/>
      <c r="C353" s="135"/>
      <c r="D353" s="135"/>
      <c r="E353" s="135"/>
      <c r="F353" s="135"/>
      <c r="G353" s="135"/>
      <c r="H353" s="135"/>
      <c r="I353" s="135"/>
      <c r="J353" s="133"/>
    </row>
    <row r="354" spans="1:10" ht="15.75" thickBot="1" x14ac:dyDescent="0.3">
      <c r="A354" s="105" t="s">
        <v>50</v>
      </c>
      <c r="B354" s="106"/>
      <c r="C354" s="106"/>
      <c r="D354" s="106"/>
      <c r="E354" s="106"/>
      <c r="F354" s="106"/>
      <c r="G354" s="106"/>
      <c r="H354" s="106"/>
      <c r="I354" s="106"/>
      <c r="J354" s="107"/>
    </row>
    <row r="355" spans="1:10" ht="60" customHeight="1" thickBot="1" x14ac:dyDescent="0.3">
      <c r="A355" s="8" t="s">
        <v>51</v>
      </c>
      <c r="B355" s="9" t="s">
        <v>60</v>
      </c>
      <c r="C355" s="4" t="s">
        <v>11</v>
      </c>
      <c r="D355" s="4" t="s">
        <v>12</v>
      </c>
      <c r="E355" s="4" t="s">
        <v>157</v>
      </c>
      <c r="F355" s="43">
        <v>10</v>
      </c>
      <c r="G355" s="4" t="s">
        <v>272</v>
      </c>
      <c r="H355" s="4"/>
      <c r="I355" s="4" t="s">
        <v>69</v>
      </c>
      <c r="J355" s="26">
        <f>H355*F355</f>
        <v>0</v>
      </c>
    </row>
    <row r="356" spans="1:10" ht="64.5" customHeight="1" x14ac:dyDescent="0.25">
      <c r="A356" s="96" t="s">
        <v>115</v>
      </c>
      <c r="B356" s="96" t="s">
        <v>116</v>
      </c>
      <c r="C356" s="98" t="s">
        <v>11</v>
      </c>
      <c r="D356" s="98" t="s">
        <v>12</v>
      </c>
      <c r="E356" s="98" t="s">
        <v>158</v>
      </c>
      <c r="F356" s="98">
        <v>20</v>
      </c>
      <c r="G356" s="98" t="s">
        <v>272</v>
      </c>
      <c r="H356" s="98"/>
      <c r="I356" s="98" t="s">
        <v>182</v>
      </c>
      <c r="J356" s="98">
        <f>H356*F356</f>
        <v>0</v>
      </c>
    </row>
    <row r="357" spans="1:10" ht="15.75" thickBot="1" x14ac:dyDescent="0.3">
      <c r="A357" s="97"/>
      <c r="B357" s="97"/>
      <c r="C357" s="99"/>
      <c r="D357" s="99"/>
      <c r="E357" s="99"/>
      <c r="F357" s="99"/>
      <c r="G357" s="99"/>
      <c r="H357" s="99"/>
      <c r="I357" s="99"/>
      <c r="J357" s="99"/>
    </row>
    <row r="358" spans="1:10" ht="51" customHeight="1" x14ac:dyDescent="0.25">
      <c r="A358" s="96" t="s">
        <v>57</v>
      </c>
      <c r="B358" s="5" t="s">
        <v>58</v>
      </c>
      <c r="C358" s="98" t="s">
        <v>11</v>
      </c>
      <c r="D358" s="98" t="s">
        <v>12</v>
      </c>
      <c r="E358" s="98" t="s">
        <v>158</v>
      </c>
      <c r="F358" s="98">
        <v>40</v>
      </c>
      <c r="G358" s="98" t="s">
        <v>272</v>
      </c>
      <c r="H358" s="98"/>
      <c r="I358" s="98" t="s">
        <v>39</v>
      </c>
      <c r="J358" s="98">
        <f>H358*F358</f>
        <v>0</v>
      </c>
    </row>
    <row r="359" spans="1:10" ht="51.75" customHeight="1" thickBot="1" x14ac:dyDescent="0.3">
      <c r="A359" s="97"/>
      <c r="B359" s="9" t="s">
        <v>59</v>
      </c>
      <c r="C359" s="99"/>
      <c r="D359" s="99"/>
      <c r="E359" s="99"/>
      <c r="F359" s="99"/>
      <c r="G359" s="99"/>
      <c r="H359" s="99"/>
      <c r="I359" s="99"/>
      <c r="J359" s="99"/>
    </row>
    <row r="360" spans="1:10" ht="15.75" thickBot="1" x14ac:dyDescent="0.3">
      <c r="A360" s="29"/>
      <c r="I360" s="40" t="s">
        <v>253</v>
      </c>
      <c r="J360" s="81">
        <f>J312+J316+J318+J321+J324+J328+J331+J335+J336+J339+J342+J345+J349+J351+J355+J356+J358</f>
        <v>0</v>
      </c>
    </row>
    <row r="362" spans="1:10" ht="15.75" thickBot="1" x14ac:dyDescent="0.3"/>
    <row r="363" spans="1:10" ht="15.75" thickBot="1" x14ac:dyDescent="0.3">
      <c r="A363" s="344" t="s">
        <v>256</v>
      </c>
      <c r="B363" s="345"/>
      <c r="C363" s="345"/>
      <c r="D363" s="345"/>
      <c r="E363" s="345"/>
      <c r="F363" s="345"/>
      <c r="G363" s="345"/>
      <c r="H363" s="345"/>
      <c r="I363" s="346"/>
      <c r="J363" s="86">
        <f>J14+J64+J114+J160+J207+J253+J303+J360</f>
        <v>0</v>
      </c>
    </row>
  </sheetData>
  <mergeCells count="891">
    <mergeCell ref="A255:J256"/>
    <mergeCell ref="A307:J307"/>
    <mergeCell ref="A363:I363"/>
    <mergeCell ref="A116:J116"/>
    <mergeCell ref="A1:J1"/>
    <mergeCell ref="A16:J17"/>
    <mergeCell ref="B62:B63"/>
    <mergeCell ref="E62:E63"/>
    <mergeCell ref="A66:J66"/>
    <mergeCell ref="A163:J163"/>
    <mergeCell ref="J358:J359"/>
    <mergeCell ref="I356:I357"/>
    <mergeCell ref="J356:J357"/>
    <mergeCell ref="A358:A359"/>
    <mergeCell ref="C358:C359"/>
    <mergeCell ref="D358:D359"/>
    <mergeCell ref="E358:E359"/>
    <mergeCell ref="F358:F359"/>
    <mergeCell ref="G358:G359"/>
    <mergeCell ref="H358:H359"/>
    <mergeCell ref="I358:I359"/>
    <mergeCell ref="A353:J353"/>
    <mergeCell ref="A354:J354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A352:J352"/>
    <mergeCell ref="H345:H346"/>
    <mergeCell ref="I345:I346"/>
    <mergeCell ref="J345:J346"/>
    <mergeCell ref="A347:J347"/>
    <mergeCell ref="A348:J348"/>
    <mergeCell ref="A349:A350"/>
    <mergeCell ref="B349:B350"/>
    <mergeCell ref="C349:C350"/>
    <mergeCell ref="D349:D350"/>
    <mergeCell ref="E349:E350"/>
    <mergeCell ref="A344:J344"/>
    <mergeCell ref="A345:A346"/>
    <mergeCell ref="B345:B346"/>
    <mergeCell ref="C345:C346"/>
    <mergeCell ref="D345:D346"/>
    <mergeCell ref="F345:F346"/>
    <mergeCell ref="G345:G346"/>
    <mergeCell ref="F349:F350"/>
    <mergeCell ref="G349:G350"/>
    <mergeCell ref="H349:H350"/>
    <mergeCell ref="I349:I350"/>
    <mergeCell ref="J349:J350"/>
    <mergeCell ref="A341:J341"/>
    <mergeCell ref="A342:A343"/>
    <mergeCell ref="B342:B343"/>
    <mergeCell ref="C342:C343"/>
    <mergeCell ref="D342:D343"/>
    <mergeCell ref="F342:F343"/>
    <mergeCell ref="G342:G343"/>
    <mergeCell ref="H342:H343"/>
    <mergeCell ref="I342:I343"/>
    <mergeCell ref="J342:J343"/>
    <mergeCell ref="A338:J338"/>
    <mergeCell ref="A339:A340"/>
    <mergeCell ref="C339:C340"/>
    <mergeCell ref="D339:D340"/>
    <mergeCell ref="F339:F340"/>
    <mergeCell ref="G339:G340"/>
    <mergeCell ref="H339:H340"/>
    <mergeCell ref="I339:I340"/>
    <mergeCell ref="J339:J340"/>
    <mergeCell ref="A333:J333"/>
    <mergeCell ref="A334:J334"/>
    <mergeCell ref="A336:A337"/>
    <mergeCell ref="B336:B337"/>
    <mergeCell ref="C336:C337"/>
    <mergeCell ref="D336:D337"/>
    <mergeCell ref="F336:F337"/>
    <mergeCell ref="G336:G337"/>
    <mergeCell ref="H336:H337"/>
    <mergeCell ref="I336:I337"/>
    <mergeCell ref="J336:J337"/>
    <mergeCell ref="A330:J330"/>
    <mergeCell ref="A331:A332"/>
    <mergeCell ref="B331:B332"/>
    <mergeCell ref="C331:C332"/>
    <mergeCell ref="D331:D332"/>
    <mergeCell ref="F331:F332"/>
    <mergeCell ref="G331:G332"/>
    <mergeCell ref="H331:H332"/>
    <mergeCell ref="I331:I332"/>
    <mergeCell ref="J331:J332"/>
    <mergeCell ref="A326:J326"/>
    <mergeCell ref="A327:J327"/>
    <mergeCell ref="A328:A329"/>
    <mergeCell ref="B328:B329"/>
    <mergeCell ref="C328:C329"/>
    <mergeCell ref="D328:D329"/>
    <mergeCell ref="F328:F329"/>
    <mergeCell ref="G328:G329"/>
    <mergeCell ref="H328:H329"/>
    <mergeCell ref="I328:I329"/>
    <mergeCell ref="J328:J329"/>
    <mergeCell ref="A323:J323"/>
    <mergeCell ref="A324:A325"/>
    <mergeCell ref="B324:B325"/>
    <mergeCell ref="C324:C325"/>
    <mergeCell ref="D324:D325"/>
    <mergeCell ref="F324:F325"/>
    <mergeCell ref="G324:G325"/>
    <mergeCell ref="H324:H325"/>
    <mergeCell ref="I324:I325"/>
    <mergeCell ref="J324:J325"/>
    <mergeCell ref="A320:J320"/>
    <mergeCell ref="A321:A322"/>
    <mergeCell ref="B321:B322"/>
    <mergeCell ref="C321:C322"/>
    <mergeCell ref="D321:D322"/>
    <mergeCell ref="F321:F322"/>
    <mergeCell ref="G321:G322"/>
    <mergeCell ref="H321:H322"/>
    <mergeCell ref="I321:I322"/>
    <mergeCell ref="J321:J322"/>
    <mergeCell ref="A318:A319"/>
    <mergeCell ref="B318:B319"/>
    <mergeCell ref="C318:C319"/>
    <mergeCell ref="D318:D319"/>
    <mergeCell ref="F318:F319"/>
    <mergeCell ref="G318:G319"/>
    <mergeCell ref="H318:H319"/>
    <mergeCell ref="I318:I319"/>
    <mergeCell ref="J318:J319"/>
    <mergeCell ref="A314:J314"/>
    <mergeCell ref="A315:J315"/>
    <mergeCell ref="A316:A317"/>
    <mergeCell ref="B316:B317"/>
    <mergeCell ref="C316:C317"/>
    <mergeCell ref="D316:D317"/>
    <mergeCell ref="F316:F317"/>
    <mergeCell ref="G316:G317"/>
    <mergeCell ref="H316:H317"/>
    <mergeCell ref="I316:I317"/>
    <mergeCell ref="J316:J317"/>
    <mergeCell ref="A310:J310"/>
    <mergeCell ref="A311:J311"/>
    <mergeCell ref="A312:A313"/>
    <mergeCell ref="B312:B313"/>
    <mergeCell ref="C312:C313"/>
    <mergeCell ref="D312:D313"/>
    <mergeCell ref="F312:F313"/>
    <mergeCell ref="G312:G313"/>
    <mergeCell ref="H312:H313"/>
    <mergeCell ref="I312:I313"/>
    <mergeCell ref="J312:J313"/>
    <mergeCell ref="A300:A302"/>
    <mergeCell ref="C300:C302"/>
    <mergeCell ref="D300:D302"/>
    <mergeCell ref="F300:F302"/>
    <mergeCell ref="G300:G302"/>
    <mergeCell ref="H300:H302"/>
    <mergeCell ref="I300:I302"/>
    <mergeCell ref="J300:J302"/>
    <mergeCell ref="J308:J309"/>
    <mergeCell ref="A308:A309"/>
    <mergeCell ref="B308:B309"/>
    <mergeCell ref="C308:C309"/>
    <mergeCell ref="E308:E309"/>
    <mergeCell ref="I308:I309"/>
    <mergeCell ref="G308:G309"/>
    <mergeCell ref="H308:H309"/>
    <mergeCell ref="A296:J296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A292:J292"/>
    <mergeCell ref="A294:J294"/>
    <mergeCell ref="A295:J295"/>
    <mergeCell ref="H287:H288"/>
    <mergeCell ref="I287:I288"/>
    <mergeCell ref="J287:J288"/>
    <mergeCell ref="A289:J289"/>
    <mergeCell ref="A290:A291"/>
    <mergeCell ref="B290:B291"/>
    <mergeCell ref="C290:C291"/>
    <mergeCell ref="D290:D291"/>
    <mergeCell ref="F290:F291"/>
    <mergeCell ref="G290:G291"/>
    <mergeCell ref="A286:J286"/>
    <mergeCell ref="A287:A288"/>
    <mergeCell ref="C287:C288"/>
    <mergeCell ref="D287:D288"/>
    <mergeCell ref="F287:F288"/>
    <mergeCell ref="G287:G288"/>
    <mergeCell ref="H290:H291"/>
    <mergeCell ref="I290:I291"/>
    <mergeCell ref="J290:J291"/>
    <mergeCell ref="A281:J281"/>
    <mergeCell ref="A282:J282"/>
    <mergeCell ref="A284:A285"/>
    <mergeCell ref="B284:B285"/>
    <mergeCell ref="C284:C285"/>
    <mergeCell ref="D284:D285"/>
    <mergeCell ref="F284:F285"/>
    <mergeCell ref="G284:G285"/>
    <mergeCell ref="H284:H285"/>
    <mergeCell ref="I284:I285"/>
    <mergeCell ref="J284:J285"/>
    <mergeCell ref="A278:J278"/>
    <mergeCell ref="A279:A280"/>
    <mergeCell ref="B279:B280"/>
    <mergeCell ref="C279:C280"/>
    <mergeCell ref="D279:D280"/>
    <mergeCell ref="F279:F280"/>
    <mergeCell ref="G279:G280"/>
    <mergeCell ref="H279:H280"/>
    <mergeCell ref="I279:I280"/>
    <mergeCell ref="J279:J280"/>
    <mergeCell ref="A274:J274"/>
    <mergeCell ref="A275:J275"/>
    <mergeCell ref="A276:A277"/>
    <mergeCell ref="B276:B277"/>
    <mergeCell ref="C276:C277"/>
    <mergeCell ref="D276:D277"/>
    <mergeCell ref="F276:F277"/>
    <mergeCell ref="G276:G277"/>
    <mergeCell ref="H276:H277"/>
    <mergeCell ref="I276:I277"/>
    <mergeCell ref="J276:J277"/>
    <mergeCell ref="A271:J271"/>
    <mergeCell ref="A272:A273"/>
    <mergeCell ref="B272:B273"/>
    <mergeCell ref="C272:C273"/>
    <mergeCell ref="D272:D273"/>
    <mergeCell ref="F272:F273"/>
    <mergeCell ref="G272:G273"/>
    <mergeCell ref="H272:H273"/>
    <mergeCell ref="I272:I273"/>
    <mergeCell ref="J272:J273"/>
    <mergeCell ref="A268:J268"/>
    <mergeCell ref="A269:A270"/>
    <mergeCell ref="B269:B270"/>
    <mergeCell ref="C269:C270"/>
    <mergeCell ref="D269:D270"/>
    <mergeCell ref="F269:F270"/>
    <mergeCell ref="G269:G270"/>
    <mergeCell ref="H269:H270"/>
    <mergeCell ref="I269:I270"/>
    <mergeCell ref="J269:J270"/>
    <mergeCell ref="A266:A267"/>
    <mergeCell ref="B266:B267"/>
    <mergeCell ref="C266:C267"/>
    <mergeCell ref="D266:D267"/>
    <mergeCell ref="F266:F267"/>
    <mergeCell ref="G266:G267"/>
    <mergeCell ref="H266:H267"/>
    <mergeCell ref="I266:I267"/>
    <mergeCell ref="J266:J267"/>
    <mergeCell ref="A262:J262"/>
    <mergeCell ref="A263:J263"/>
    <mergeCell ref="A264:A265"/>
    <mergeCell ref="B264:B265"/>
    <mergeCell ref="C264:C265"/>
    <mergeCell ref="D264:D265"/>
    <mergeCell ref="F264:F265"/>
    <mergeCell ref="G264:G265"/>
    <mergeCell ref="H264:H265"/>
    <mergeCell ref="I264:I265"/>
    <mergeCell ref="J264:J265"/>
    <mergeCell ref="A257:A258"/>
    <mergeCell ref="B257:B258"/>
    <mergeCell ref="C257:C258"/>
    <mergeCell ref="E257:E258"/>
    <mergeCell ref="I257:I258"/>
    <mergeCell ref="J257:J258"/>
    <mergeCell ref="A259:J259"/>
    <mergeCell ref="A260:J260"/>
    <mergeCell ref="G257:G258"/>
    <mergeCell ref="H257:H258"/>
    <mergeCell ref="A243:J243"/>
    <mergeCell ref="A245:J245"/>
    <mergeCell ref="A246:J246"/>
    <mergeCell ref="A247:J247"/>
    <mergeCell ref="A250:A252"/>
    <mergeCell ref="C250:C252"/>
    <mergeCell ref="D250:D252"/>
    <mergeCell ref="F250:F252"/>
    <mergeCell ref="G250:G252"/>
    <mergeCell ref="H250:H252"/>
    <mergeCell ref="I250:I252"/>
    <mergeCell ref="J250:J252"/>
    <mergeCell ref="A240:J240"/>
    <mergeCell ref="A241:A242"/>
    <mergeCell ref="B241:B242"/>
    <mergeCell ref="C241:C242"/>
    <mergeCell ref="D241:D242"/>
    <mergeCell ref="F241:F242"/>
    <mergeCell ref="G241:G242"/>
    <mergeCell ref="H241:H242"/>
    <mergeCell ref="I241:I242"/>
    <mergeCell ref="J241:J242"/>
    <mergeCell ref="A237:J237"/>
    <mergeCell ref="A238:A239"/>
    <mergeCell ref="C238:C239"/>
    <mergeCell ref="D238:D239"/>
    <mergeCell ref="F238:F239"/>
    <mergeCell ref="G238:G239"/>
    <mergeCell ref="H238:H239"/>
    <mergeCell ref="I238:I239"/>
    <mergeCell ref="J238:J239"/>
    <mergeCell ref="A232:J232"/>
    <mergeCell ref="A233:J233"/>
    <mergeCell ref="A235:A236"/>
    <mergeCell ref="B235:B236"/>
    <mergeCell ref="C235:C236"/>
    <mergeCell ref="D235:D236"/>
    <mergeCell ref="F235:F236"/>
    <mergeCell ref="G235:G236"/>
    <mergeCell ref="H235:H236"/>
    <mergeCell ref="I235:I236"/>
    <mergeCell ref="J235:J236"/>
    <mergeCell ref="A229:J229"/>
    <mergeCell ref="A230:A231"/>
    <mergeCell ref="B230:B231"/>
    <mergeCell ref="C230:C231"/>
    <mergeCell ref="D230:D231"/>
    <mergeCell ref="F230:F231"/>
    <mergeCell ref="G230:G231"/>
    <mergeCell ref="H230:H231"/>
    <mergeCell ref="I230:I231"/>
    <mergeCell ref="J230:J231"/>
    <mergeCell ref="A225:J225"/>
    <mergeCell ref="A226:J226"/>
    <mergeCell ref="A227:A228"/>
    <mergeCell ref="B227:B228"/>
    <mergeCell ref="C227:C228"/>
    <mergeCell ref="D227:D228"/>
    <mergeCell ref="F227:F228"/>
    <mergeCell ref="G227:G228"/>
    <mergeCell ref="H227:H228"/>
    <mergeCell ref="I227:I228"/>
    <mergeCell ref="J227:J228"/>
    <mergeCell ref="A222:J222"/>
    <mergeCell ref="A223:A224"/>
    <mergeCell ref="B223:B224"/>
    <mergeCell ref="C223:C224"/>
    <mergeCell ref="D223:D224"/>
    <mergeCell ref="F223:F224"/>
    <mergeCell ref="G223:G224"/>
    <mergeCell ref="H223:H224"/>
    <mergeCell ref="I223:I224"/>
    <mergeCell ref="J223:J224"/>
    <mergeCell ref="A219:J219"/>
    <mergeCell ref="A220:A221"/>
    <mergeCell ref="B220:B221"/>
    <mergeCell ref="C220:C221"/>
    <mergeCell ref="D220:D221"/>
    <mergeCell ref="F220:F221"/>
    <mergeCell ref="G220:G221"/>
    <mergeCell ref="H220:H221"/>
    <mergeCell ref="I220:I221"/>
    <mergeCell ref="J220:J221"/>
    <mergeCell ref="A217:A218"/>
    <mergeCell ref="B217:B218"/>
    <mergeCell ref="C217:C218"/>
    <mergeCell ref="D217:D218"/>
    <mergeCell ref="F217:F218"/>
    <mergeCell ref="G217:G218"/>
    <mergeCell ref="H217:H218"/>
    <mergeCell ref="I217:I218"/>
    <mergeCell ref="J217:J218"/>
    <mergeCell ref="A213:J213"/>
    <mergeCell ref="A214:J214"/>
    <mergeCell ref="A215:A216"/>
    <mergeCell ref="B215:B216"/>
    <mergeCell ref="C215:C216"/>
    <mergeCell ref="D215:D216"/>
    <mergeCell ref="F215:F216"/>
    <mergeCell ref="G215:G216"/>
    <mergeCell ref="H215:H216"/>
    <mergeCell ref="I215:I216"/>
    <mergeCell ref="J215:J216"/>
    <mergeCell ref="A204:A206"/>
    <mergeCell ref="C204:C206"/>
    <mergeCell ref="D204:D206"/>
    <mergeCell ref="F204:F206"/>
    <mergeCell ref="G204:G206"/>
    <mergeCell ref="H204:H206"/>
    <mergeCell ref="I204:I206"/>
    <mergeCell ref="J204:J206"/>
    <mergeCell ref="A211:A212"/>
    <mergeCell ref="B211:B212"/>
    <mergeCell ref="C211:C212"/>
    <mergeCell ref="E211:E212"/>
    <mergeCell ref="I211:I212"/>
    <mergeCell ref="J211:J212"/>
    <mergeCell ref="A210:J210"/>
    <mergeCell ref="G211:G212"/>
    <mergeCell ref="H211:H212"/>
    <mergeCell ref="A196:J196"/>
    <mergeCell ref="A198:J198"/>
    <mergeCell ref="A199:J199"/>
    <mergeCell ref="A200:J200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A193:J193"/>
    <mergeCell ref="A194:A195"/>
    <mergeCell ref="B194:B195"/>
    <mergeCell ref="C194:C195"/>
    <mergeCell ref="D194:D195"/>
    <mergeCell ref="F194:F195"/>
    <mergeCell ref="G194:G195"/>
    <mergeCell ref="H194:H195"/>
    <mergeCell ref="I194:I195"/>
    <mergeCell ref="J194:J195"/>
    <mergeCell ref="A190:J190"/>
    <mergeCell ref="A191:A192"/>
    <mergeCell ref="C191:C192"/>
    <mergeCell ref="D191:D192"/>
    <mergeCell ref="F191:F192"/>
    <mergeCell ref="G191:G192"/>
    <mergeCell ref="H191:H192"/>
    <mergeCell ref="I191:I192"/>
    <mergeCell ref="J191:J192"/>
    <mergeCell ref="A185:J185"/>
    <mergeCell ref="A186:J186"/>
    <mergeCell ref="A188:A189"/>
    <mergeCell ref="B188:B189"/>
    <mergeCell ref="C188:C189"/>
    <mergeCell ref="D188:D189"/>
    <mergeCell ref="F188:F189"/>
    <mergeCell ref="G188:G189"/>
    <mergeCell ref="H188:H189"/>
    <mergeCell ref="I188:I189"/>
    <mergeCell ref="J188:J189"/>
    <mergeCell ref="A182:J182"/>
    <mergeCell ref="A183:A184"/>
    <mergeCell ref="B183:B184"/>
    <mergeCell ref="C183:C184"/>
    <mergeCell ref="D183:D184"/>
    <mergeCell ref="F183:F184"/>
    <mergeCell ref="G183:G184"/>
    <mergeCell ref="H183:H184"/>
    <mergeCell ref="I183:I184"/>
    <mergeCell ref="J183:J184"/>
    <mergeCell ref="A178:J178"/>
    <mergeCell ref="A179:J179"/>
    <mergeCell ref="A180:A181"/>
    <mergeCell ref="B180:B181"/>
    <mergeCell ref="C180:C181"/>
    <mergeCell ref="D180:D181"/>
    <mergeCell ref="F180:F181"/>
    <mergeCell ref="G180:G181"/>
    <mergeCell ref="H180:H181"/>
    <mergeCell ref="I180:I181"/>
    <mergeCell ref="J180:J181"/>
    <mergeCell ref="A175:J175"/>
    <mergeCell ref="A176:A177"/>
    <mergeCell ref="B176:B177"/>
    <mergeCell ref="C176:C177"/>
    <mergeCell ref="D176:D177"/>
    <mergeCell ref="F176:F177"/>
    <mergeCell ref="G176:G177"/>
    <mergeCell ref="H176:H177"/>
    <mergeCell ref="I176:I177"/>
    <mergeCell ref="J176:J177"/>
    <mergeCell ref="A172:J172"/>
    <mergeCell ref="A173:A174"/>
    <mergeCell ref="B173:B174"/>
    <mergeCell ref="C173:C174"/>
    <mergeCell ref="D173:D174"/>
    <mergeCell ref="F173:F174"/>
    <mergeCell ref="G173:G174"/>
    <mergeCell ref="H173:H174"/>
    <mergeCell ref="I173:I174"/>
    <mergeCell ref="J173:J174"/>
    <mergeCell ref="A170:A171"/>
    <mergeCell ref="B170:B171"/>
    <mergeCell ref="C170:C171"/>
    <mergeCell ref="D170:D171"/>
    <mergeCell ref="F170:F171"/>
    <mergeCell ref="G170:G171"/>
    <mergeCell ref="H170:H171"/>
    <mergeCell ref="I170:I171"/>
    <mergeCell ref="J170:J171"/>
    <mergeCell ref="A166:J166"/>
    <mergeCell ref="A167:J167"/>
    <mergeCell ref="A168:A169"/>
    <mergeCell ref="B168:B169"/>
    <mergeCell ref="C168:C169"/>
    <mergeCell ref="D168:D169"/>
    <mergeCell ref="F168:F169"/>
    <mergeCell ref="G168:G169"/>
    <mergeCell ref="H168:H169"/>
    <mergeCell ref="I168:I169"/>
    <mergeCell ref="J168:J169"/>
    <mergeCell ref="A157:A159"/>
    <mergeCell ref="C157:C159"/>
    <mergeCell ref="D157:D159"/>
    <mergeCell ref="F157:F159"/>
    <mergeCell ref="G157:G159"/>
    <mergeCell ref="H157:H159"/>
    <mergeCell ref="I157:I159"/>
    <mergeCell ref="J157:J159"/>
    <mergeCell ref="A164:A165"/>
    <mergeCell ref="B164:B165"/>
    <mergeCell ref="C164:C165"/>
    <mergeCell ref="E164:E165"/>
    <mergeCell ref="I164:I165"/>
    <mergeCell ref="J164:J165"/>
    <mergeCell ref="G164:G165"/>
    <mergeCell ref="H164:H165"/>
    <mergeCell ref="A149:J149"/>
    <mergeCell ref="A151:J151"/>
    <mergeCell ref="A152:J152"/>
    <mergeCell ref="A153:J153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A146:J146"/>
    <mergeCell ref="A147:A148"/>
    <mergeCell ref="B147:B148"/>
    <mergeCell ref="C147:C148"/>
    <mergeCell ref="D147:D148"/>
    <mergeCell ref="F147:F148"/>
    <mergeCell ref="G147:G148"/>
    <mergeCell ref="H147:H148"/>
    <mergeCell ref="I147:I148"/>
    <mergeCell ref="J147:J148"/>
    <mergeCell ref="A143:J143"/>
    <mergeCell ref="A144:A145"/>
    <mergeCell ref="C144:C145"/>
    <mergeCell ref="D144:D145"/>
    <mergeCell ref="F144:F145"/>
    <mergeCell ref="G144:G145"/>
    <mergeCell ref="H144:H145"/>
    <mergeCell ref="I144:I145"/>
    <mergeCell ref="J144:J145"/>
    <mergeCell ref="A138:J138"/>
    <mergeCell ref="A139:J139"/>
    <mergeCell ref="A141:A142"/>
    <mergeCell ref="B141:B142"/>
    <mergeCell ref="C141:C142"/>
    <mergeCell ref="D141:D142"/>
    <mergeCell ref="F141:F142"/>
    <mergeCell ref="G141:G142"/>
    <mergeCell ref="H141:H142"/>
    <mergeCell ref="I141:I142"/>
    <mergeCell ref="J141:J142"/>
    <mergeCell ref="A135:J135"/>
    <mergeCell ref="A136:A137"/>
    <mergeCell ref="B136:B137"/>
    <mergeCell ref="C136:C137"/>
    <mergeCell ref="D136:D137"/>
    <mergeCell ref="F136:F137"/>
    <mergeCell ref="G136:G137"/>
    <mergeCell ref="H136:H137"/>
    <mergeCell ref="I136:I137"/>
    <mergeCell ref="J136:J137"/>
    <mergeCell ref="A131:J131"/>
    <mergeCell ref="A132:J132"/>
    <mergeCell ref="A133:A134"/>
    <mergeCell ref="B133:B134"/>
    <mergeCell ref="C133:C134"/>
    <mergeCell ref="D133:D134"/>
    <mergeCell ref="F133:F134"/>
    <mergeCell ref="G133:G134"/>
    <mergeCell ref="H133:H134"/>
    <mergeCell ref="I133:I134"/>
    <mergeCell ref="J133:J134"/>
    <mergeCell ref="A128:J128"/>
    <mergeCell ref="A129:A130"/>
    <mergeCell ref="B129:B130"/>
    <mergeCell ref="C129:C130"/>
    <mergeCell ref="D129:D130"/>
    <mergeCell ref="F129:F130"/>
    <mergeCell ref="G129:G130"/>
    <mergeCell ref="H129:H130"/>
    <mergeCell ref="I129:I130"/>
    <mergeCell ref="J129:J130"/>
    <mergeCell ref="A125:J125"/>
    <mergeCell ref="A126:A127"/>
    <mergeCell ref="B126:B127"/>
    <mergeCell ref="C126:C127"/>
    <mergeCell ref="D126:D127"/>
    <mergeCell ref="F126:F127"/>
    <mergeCell ref="G126:G127"/>
    <mergeCell ref="H126:H127"/>
    <mergeCell ref="I126:I127"/>
    <mergeCell ref="J126:J127"/>
    <mergeCell ref="A123:A124"/>
    <mergeCell ref="B123:B124"/>
    <mergeCell ref="C123:C124"/>
    <mergeCell ref="D123:D124"/>
    <mergeCell ref="F123:F124"/>
    <mergeCell ref="G123:G124"/>
    <mergeCell ref="H123:H124"/>
    <mergeCell ref="I123:I124"/>
    <mergeCell ref="J123:J124"/>
    <mergeCell ref="A121:A122"/>
    <mergeCell ref="B121:B122"/>
    <mergeCell ref="C121:C122"/>
    <mergeCell ref="D121:D122"/>
    <mergeCell ref="F121:F122"/>
    <mergeCell ref="G121:G122"/>
    <mergeCell ref="H121:H122"/>
    <mergeCell ref="I121:I122"/>
    <mergeCell ref="J121:J122"/>
    <mergeCell ref="A117:A118"/>
    <mergeCell ref="B117:B118"/>
    <mergeCell ref="C117:C118"/>
    <mergeCell ref="E117:E118"/>
    <mergeCell ref="I117:I118"/>
    <mergeCell ref="J117:J118"/>
    <mergeCell ref="A119:J119"/>
    <mergeCell ref="A120:J120"/>
    <mergeCell ref="G117:G118"/>
    <mergeCell ref="H117:H118"/>
    <mergeCell ref="G109:G110"/>
    <mergeCell ref="H109:H110"/>
    <mergeCell ref="I109:I110"/>
    <mergeCell ref="J109:J110"/>
    <mergeCell ref="A111:A113"/>
    <mergeCell ref="C111:C113"/>
    <mergeCell ref="D111:D113"/>
    <mergeCell ref="F111:F113"/>
    <mergeCell ref="G111:G113"/>
    <mergeCell ref="H111:H113"/>
    <mergeCell ref="A109:A110"/>
    <mergeCell ref="B109:B110"/>
    <mergeCell ref="C109:C110"/>
    <mergeCell ref="D109:D110"/>
    <mergeCell ref="E109:E110"/>
    <mergeCell ref="F109:F110"/>
    <mergeCell ref="I111:I113"/>
    <mergeCell ref="J111:J113"/>
    <mergeCell ref="I101:I102"/>
    <mergeCell ref="J101:J102"/>
    <mergeCell ref="A103:J103"/>
    <mergeCell ref="A105:J105"/>
    <mergeCell ref="A106:J106"/>
    <mergeCell ref="A107:J107"/>
    <mergeCell ref="I98:I99"/>
    <mergeCell ref="J98:J99"/>
    <mergeCell ref="A100:J100"/>
    <mergeCell ref="A101:A102"/>
    <mergeCell ref="B101:B102"/>
    <mergeCell ref="C101:C102"/>
    <mergeCell ref="D101:D102"/>
    <mergeCell ref="F101:F102"/>
    <mergeCell ref="G101:G102"/>
    <mergeCell ref="H101:H102"/>
    <mergeCell ref="H95:H96"/>
    <mergeCell ref="I95:I96"/>
    <mergeCell ref="J95:J96"/>
    <mergeCell ref="A97:J97"/>
    <mergeCell ref="A98:A99"/>
    <mergeCell ref="C98:C99"/>
    <mergeCell ref="D98:D99"/>
    <mergeCell ref="F98:F99"/>
    <mergeCell ref="G98:G99"/>
    <mergeCell ref="H98:H99"/>
    <mergeCell ref="A95:A96"/>
    <mergeCell ref="B95:B96"/>
    <mergeCell ref="C95:C96"/>
    <mergeCell ref="D95:D96"/>
    <mergeCell ref="F95:F96"/>
    <mergeCell ref="G95:G96"/>
    <mergeCell ref="A92:J92"/>
    <mergeCell ref="A93:J93"/>
    <mergeCell ref="G87:G88"/>
    <mergeCell ref="H87:H88"/>
    <mergeCell ref="I87:I88"/>
    <mergeCell ref="J87:J88"/>
    <mergeCell ref="A89:J89"/>
    <mergeCell ref="A90:A91"/>
    <mergeCell ref="B90:B91"/>
    <mergeCell ref="C90:C91"/>
    <mergeCell ref="D90:D91"/>
    <mergeCell ref="F90:F91"/>
    <mergeCell ref="A85:J85"/>
    <mergeCell ref="A86:J86"/>
    <mergeCell ref="A87:A88"/>
    <mergeCell ref="B87:B88"/>
    <mergeCell ref="C87:C88"/>
    <mergeCell ref="D87:D88"/>
    <mergeCell ref="F87:F88"/>
    <mergeCell ref="G90:G91"/>
    <mergeCell ref="H90:H91"/>
    <mergeCell ref="I90:I91"/>
    <mergeCell ref="J90:J91"/>
    <mergeCell ref="A82:J82"/>
    <mergeCell ref="A83:A84"/>
    <mergeCell ref="B83:B84"/>
    <mergeCell ref="C83:C84"/>
    <mergeCell ref="D83:D84"/>
    <mergeCell ref="F83:F84"/>
    <mergeCell ref="G83:G84"/>
    <mergeCell ref="H83:H84"/>
    <mergeCell ref="I83:I84"/>
    <mergeCell ref="J83:J84"/>
    <mergeCell ref="A79:J79"/>
    <mergeCell ref="A80:A81"/>
    <mergeCell ref="B80:B81"/>
    <mergeCell ref="C80:C81"/>
    <mergeCell ref="D80:D81"/>
    <mergeCell ref="F80:F81"/>
    <mergeCell ref="G80:G81"/>
    <mergeCell ref="H80:H81"/>
    <mergeCell ref="I80:I81"/>
    <mergeCell ref="J80:J81"/>
    <mergeCell ref="A77:A78"/>
    <mergeCell ref="B77:B78"/>
    <mergeCell ref="C77:C78"/>
    <mergeCell ref="D77:D78"/>
    <mergeCell ref="F77:F78"/>
    <mergeCell ref="G77:G78"/>
    <mergeCell ref="H77:H78"/>
    <mergeCell ref="I77:I78"/>
    <mergeCell ref="J77:J78"/>
    <mergeCell ref="A70:J70"/>
    <mergeCell ref="A71:J71"/>
    <mergeCell ref="A73:J73"/>
    <mergeCell ref="A74:J74"/>
    <mergeCell ref="A75:A76"/>
    <mergeCell ref="B75:B76"/>
    <mergeCell ref="C75:C76"/>
    <mergeCell ref="D75:D76"/>
    <mergeCell ref="F75:F76"/>
    <mergeCell ref="G75:G76"/>
    <mergeCell ref="H75:H76"/>
    <mergeCell ref="I75:I76"/>
    <mergeCell ref="J75:J76"/>
    <mergeCell ref="A61:A63"/>
    <mergeCell ref="C61:C63"/>
    <mergeCell ref="D61:D63"/>
    <mergeCell ref="F61:F63"/>
    <mergeCell ref="G61:G63"/>
    <mergeCell ref="H61:H63"/>
    <mergeCell ref="I61:I63"/>
    <mergeCell ref="J61:J63"/>
    <mergeCell ref="J68:J69"/>
    <mergeCell ref="A68:A69"/>
    <mergeCell ref="B68:B69"/>
    <mergeCell ref="C68:C69"/>
    <mergeCell ref="E68:E69"/>
    <mergeCell ref="I68:I69"/>
    <mergeCell ref="G68:G69"/>
    <mergeCell ref="H68:H69"/>
    <mergeCell ref="A57:J57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I49:I50"/>
    <mergeCell ref="J49:J50"/>
    <mergeCell ref="A51:J51"/>
    <mergeCell ref="A53:J53"/>
    <mergeCell ref="A55:J55"/>
    <mergeCell ref="A56:J56"/>
    <mergeCell ref="H46:H47"/>
    <mergeCell ref="I46:I47"/>
    <mergeCell ref="J46:J47"/>
    <mergeCell ref="A48:J48"/>
    <mergeCell ref="A49:A50"/>
    <mergeCell ref="C49:C50"/>
    <mergeCell ref="D49:D50"/>
    <mergeCell ref="F49:F50"/>
    <mergeCell ref="G49:G50"/>
    <mergeCell ref="H49:H50"/>
    <mergeCell ref="A46:A47"/>
    <mergeCell ref="B46:B47"/>
    <mergeCell ref="C46:C47"/>
    <mergeCell ref="D46:D47"/>
    <mergeCell ref="F46:F47"/>
    <mergeCell ref="G46:G47"/>
    <mergeCell ref="A43:J43"/>
    <mergeCell ref="A44:J44"/>
    <mergeCell ref="G38:G39"/>
    <mergeCell ref="H38:H39"/>
    <mergeCell ref="I38:I39"/>
    <mergeCell ref="J38:J39"/>
    <mergeCell ref="A40:J40"/>
    <mergeCell ref="A41:A42"/>
    <mergeCell ref="B41:B42"/>
    <mergeCell ref="C41:C42"/>
    <mergeCell ref="D41:D42"/>
    <mergeCell ref="F41:F42"/>
    <mergeCell ref="A36:J36"/>
    <mergeCell ref="A37:J37"/>
    <mergeCell ref="A38:A39"/>
    <mergeCell ref="B38:B39"/>
    <mergeCell ref="C38:C39"/>
    <mergeCell ref="D38:D39"/>
    <mergeCell ref="F38:F39"/>
    <mergeCell ref="G41:G42"/>
    <mergeCell ref="H41:H42"/>
    <mergeCell ref="I41:I42"/>
    <mergeCell ref="J41:J42"/>
    <mergeCell ref="A33:J33"/>
    <mergeCell ref="A34:A35"/>
    <mergeCell ref="B34:B35"/>
    <mergeCell ref="C34:C35"/>
    <mergeCell ref="D34:D35"/>
    <mergeCell ref="F34:F35"/>
    <mergeCell ref="G34:G35"/>
    <mergeCell ref="H34:H35"/>
    <mergeCell ref="I34:I35"/>
    <mergeCell ref="J34:J35"/>
    <mergeCell ref="A30:J30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A28:A29"/>
    <mergeCell ref="B28:B29"/>
    <mergeCell ref="C28:C29"/>
    <mergeCell ref="D28:D29"/>
    <mergeCell ref="F28:F29"/>
    <mergeCell ref="G28:G29"/>
    <mergeCell ref="H28:H29"/>
    <mergeCell ref="I28:I29"/>
    <mergeCell ref="J28:J29"/>
    <mergeCell ref="J19:J20"/>
    <mergeCell ref="A21:J21"/>
    <mergeCell ref="A22:J22"/>
    <mergeCell ref="A24:J24"/>
    <mergeCell ref="A25:J25"/>
    <mergeCell ref="A26:A27"/>
    <mergeCell ref="B26:B27"/>
    <mergeCell ref="C26:C27"/>
    <mergeCell ref="D26:D27"/>
    <mergeCell ref="F26:F27"/>
    <mergeCell ref="A19:A20"/>
    <mergeCell ref="B19:B20"/>
    <mergeCell ref="C19:C20"/>
    <mergeCell ref="E19:E20"/>
    <mergeCell ref="I19:I20"/>
    <mergeCell ref="G26:G27"/>
    <mergeCell ref="H26:H27"/>
    <mergeCell ref="I26:I27"/>
    <mergeCell ref="J26:J27"/>
    <mergeCell ref="G19:G20"/>
    <mergeCell ref="H19:H20"/>
    <mergeCell ref="J3:J4"/>
    <mergeCell ref="A5:J5"/>
    <mergeCell ref="A6:J6"/>
    <mergeCell ref="A8:J8"/>
    <mergeCell ref="A9:J9"/>
    <mergeCell ref="A10:J10"/>
    <mergeCell ref="A3:A4"/>
    <mergeCell ref="B3:B4"/>
    <mergeCell ref="C3:C4"/>
    <mergeCell ref="E3:E4"/>
    <mergeCell ref="I3:I4"/>
    <mergeCell ref="G3:G4"/>
    <mergeCell ref="H3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0" workbookViewId="0">
      <selection activeCell="N42" sqref="N42"/>
    </sheetView>
  </sheetViews>
  <sheetFormatPr defaultRowHeight="15" x14ac:dyDescent="0.25"/>
  <cols>
    <col min="3" max="3" width="18.5703125" customWidth="1"/>
    <col min="6" max="6" width="11.7109375" customWidth="1"/>
    <col min="7" max="7" width="15" customWidth="1"/>
    <col min="8" max="9" width="7.140625" customWidth="1"/>
    <col min="10" max="10" width="14" customWidth="1"/>
    <col min="11" max="12" width="7.140625" customWidth="1"/>
    <col min="13" max="13" width="14.85546875" customWidth="1"/>
    <col min="14" max="14" width="15.42578125" style="80" customWidth="1"/>
  </cols>
  <sheetData>
    <row r="1" spans="1:14" ht="63.75" customHeight="1" thickBot="1" x14ac:dyDescent="0.3">
      <c r="A1" s="355" t="s">
        <v>0</v>
      </c>
      <c r="B1" s="356"/>
      <c r="C1" s="350" t="s">
        <v>1</v>
      </c>
      <c r="D1" s="355" t="s">
        <v>2</v>
      </c>
      <c r="E1" s="356"/>
      <c r="F1" s="350" t="s">
        <v>202</v>
      </c>
      <c r="G1" s="350" t="s">
        <v>5</v>
      </c>
      <c r="H1" s="352" t="s">
        <v>275</v>
      </c>
      <c r="I1" s="353"/>
      <c r="J1" s="350" t="s">
        <v>270</v>
      </c>
      <c r="K1" s="355" t="s">
        <v>269</v>
      </c>
      <c r="L1" s="356"/>
      <c r="M1" s="350" t="s">
        <v>203</v>
      </c>
      <c r="N1" s="350" t="s">
        <v>253</v>
      </c>
    </row>
    <row r="2" spans="1:14" ht="15.75" thickBot="1" x14ac:dyDescent="0.3">
      <c r="A2" s="357"/>
      <c r="B2" s="358"/>
      <c r="C2" s="351"/>
      <c r="D2" s="357"/>
      <c r="E2" s="358"/>
      <c r="F2" s="351"/>
      <c r="G2" s="351"/>
      <c r="H2" s="352" t="s">
        <v>204</v>
      </c>
      <c r="I2" s="353"/>
      <c r="J2" s="351"/>
      <c r="K2" s="357"/>
      <c r="L2" s="358"/>
      <c r="M2" s="351"/>
      <c r="N2" s="351"/>
    </row>
    <row r="3" spans="1:14" ht="36" customHeight="1" thickBot="1" x14ac:dyDescent="0.3">
      <c r="A3" s="352" t="s">
        <v>56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4"/>
    </row>
    <row r="4" spans="1:14" ht="15.75" thickBot="1" x14ac:dyDescent="0.3">
      <c r="A4" s="108" t="s">
        <v>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111.75" customHeight="1" thickBot="1" x14ac:dyDescent="0.3">
      <c r="A5" s="136" t="s">
        <v>9</v>
      </c>
      <c r="B5" s="137"/>
      <c r="C5" s="4" t="s">
        <v>205</v>
      </c>
      <c r="D5" s="138" t="s">
        <v>20</v>
      </c>
      <c r="E5" s="140"/>
      <c r="F5" s="4" t="s">
        <v>12</v>
      </c>
      <c r="G5" s="4" t="s">
        <v>206</v>
      </c>
      <c r="H5" s="138">
        <v>20</v>
      </c>
      <c r="I5" s="140"/>
      <c r="J5" s="4" t="s">
        <v>271</v>
      </c>
      <c r="K5" s="138"/>
      <c r="L5" s="140"/>
      <c r="M5" s="4" t="s">
        <v>15</v>
      </c>
      <c r="N5" s="43">
        <f>K5*H5</f>
        <v>0</v>
      </c>
    </row>
    <row r="6" spans="1:14" ht="15.75" thickBot="1" x14ac:dyDescent="0.3">
      <c r="A6" s="108" t="s">
        <v>120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78.75" customHeight="1" thickBot="1" x14ac:dyDescent="0.3">
      <c r="A7" s="136" t="s">
        <v>63</v>
      </c>
      <c r="B7" s="137"/>
      <c r="C7" s="4" t="s">
        <v>207</v>
      </c>
      <c r="D7" s="138" t="s">
        <v>11</v>
      </c>
      <c r="E7" s="140"/>
      <c r="F7" s="4" t="s">
        <v>12</v>
      </c>
      <c r="G7" s="4" t="s">
        <v>206</v>
      </c>
      <c r="H7" s="138">
        <v>5</v>
      </c>
      <c r="I7" s="140"/>
      <c r="J7" s="4" t="s">
        <v>273</v>
      </c>
      <c r="K7" s="138"/>
      <c r="L7" s="140"/>
      <c r="M7" s="4" t="s">
        <v>15</v>
      </c>
      <c r="N7" s="43">
        <f>K7*H7</f>
        <v>0</v>
      </c>
    </row>
    <row r="8" spans="1:14" ht="15.75" thickBot="1" x14ac:dyDescent="0.3">
      <c r="A8" s="352" t="s">
        <v>122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4"/>
    </row>
    <row r="9" spans="1:14" ht="15.75" thickBot="1" x14ac:dyDescent="0.3">
      <c r="A9" s="108" t="s">
        <v>123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81" customHeight="1" x14ac:dyDescent="0.25">
      <c r="A10" s="120" t="s">
        <v>124</v>
      </c>
      <c r="B10" s="121"/>
      <c r="C10" s="98" t="s">
        <v>208</v>
      </c>
      <c r="D10" s="124" t="s">
        <v>11</v>
      </c>
      <c r="E10" s="126"/>
      <c r="F10" s="98" t="s">
        <v>12</v>
      </c>
      <c r="G10" s="98" t="s">
        <v>209</v>
      </c>
      <c r="H10" s="124">
        <v>20</v>
      </c>
      <c r="I10" s="126"/>
      <c r="J10" s="98" t="s">
        <v>272</v>
      </c>
      <c r="K10" s="124"/>
      <c r="L10" s="126"/>
      <c r="M10" s="98" t="s">
        <v>128</v>
      </c>
      <c r="N10" s="98">
        <f>K10*H10</f>
        <v>0</v>
      </c>
    </row>
    <row r="11" spans="1:14" ht="15.75" thickBot="1" x14ac:dyDescent="0.3">
      <c r="A11" s="122"/>
      <c r="B11" s="123"/>
      <c r="C11" s="99"/>
      <c r="D11" s="127"/>
      <c r="E11" s="129"/>
      <c r="F11" s="99"/>
      <c r="G11" s="99"/>
      <c r="H11" s="127"/>
      <c r="I11" s="129"/>
      <c r="J11" s="99"/>
      <c r="K11" s="127"/>
      <c r="L11" s="129"/>
      <c r="M11" s="99"/>
      <c r="N11" s="99"/>
    </row>
    <row r="12" spans="1:14" x14ac:dyDescent="0.25">
      <c r="A12" s="355" t="s">
        <v>210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6"/>
    </row>
    <row r="13" spans="1:14" ht="15.75" thickBot="1" x14ac:dyDescent="0.3">
      <c r="A13" s="357" t="s">
        <v>211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58"/>
    </row>
    <row r="14" spans="1:14" ht="15.75" thickBot="1" x14ac:dyDescent="0.3">
      <c r="A14" s="108" t="s">
        <v>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1:14" ht="28.5" customHeight="1" x14ac:dyDescent="0.25">
      <c r="A15" s="120" t="s">
        <v>212</v>
      </c>
      <c r="B15" s="121"/>
      <c r="C15" s="98" t="s">
        <v>213</v>
      </c>
      <c r="D15" s="124" t="s">
        <v>20</v>
      </c>
      <c r="E15" s="126"/>
      <c r="F15" s="98" t="s">
        <v>12</v>
      </c>
      <c r="G15" s="3" t="s">
        <v>214</v>
      </c>
      <c r="H15" s="124">
        <v>40</v>
      </c>
      <c r="I15" s="126"/>
      <c r="J15" s="98" t="s">
        <v>271</v>
      </c>
      <c r="K15" s="124"/>
      <c r="L15" s="126"/>
      <c r="M15" s="98" t="s">
        <v>15</v>
      </c>
      <c r="N15" s="98">
        <f>K15*H15</f>
        <v>0</v>
      </c>
    </row>
    <row r="16" spans="1:14" ht="30.75" customHeight="1" x14ac:dyDescent="0.25">
      <c r="A16" s="165"/>
      <c r="B16" s="166"/>
      <c r="C16" s="167"/>
      <c r="D16" s="168"/>
      <c r="E16" s="170"/>
      <c r="F16" s="167"/>
      <c r="G16" s="3" t="s">
        <v>209</v>
      </c>
      <c r="H16" s="168"/>
      <c r="I16" s="170"/>
      <c r="J16" s="167"/>
      <c r="K16" s="168"/>
      <c r="L16" s="170"/>
      <c r="M16" s="167"/>
      <c r="N16" s="167"/>
    </row>
    <row r="17" spans="1:14" ht="15.75" thickBot="1" x14ac:dyDescent="0.3">
      <c r="A17" s="122"/>
      <c r="B17" s="123"/>
      <c r="C17" s="99"/>
      <c r="D17" s="127"/>
      <c r="E17" s="129"/>
      <c r="F17" s="99"/>
      <c r="G17" s="9"/>
      <c r="H17" s="127"/>
      <c r="I17" s="129"/>
      <c r="J17" s="99"/>
      <c r="K17" s="127"/>
      <c r="L17" s="129"/>
      <c r="M17" s="99"/>
      <c r="N17" s="99"/>
    </row>
    <row r="18" spans="1:14" ht="15.75" thickBot="1" x14ac:dyDescent="0.3">
      <c r="A18" s="108" t="s">
        <v>165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ht="48.75" customHeight="1" x14ac:dyDescent="0.25">
      <c r="A19" s="120" t="s">
        <v>215</v>
      </c>
      <c r="B19" s="121"/>
      <c r="C19" s="98" t="s">
        <v>216</v>
      </c>
      <c r="D19" s="124" t="s">
        <v>20</v>
      </c>
      <c r="E19" s="126"/>
      <c r="F19" s="98" t="s">
        <v>12</v>
      </c>
      <c r="G19" s="3" t="s">
        <v>217</v>
      </c>
      <c r="H19" s="124">
        <v>70</v>
      </c>
      <c r="I19" s="126"/>
      <c r="J19" s="98" t="s">
        <v>271</v>
      </c>
      <c r="K19" s="124"/>
      <c r="L19" s="126"/>
      <c r="M19" s="98" t="s">
        <v>15</v>
      </c>
      <c r="N19" s="98">
        <f>K19*H19</f>
        <v>0</v>
      </c>
    </row>
    <row r="20" spans="1:14" ht="26.25" thickBot="1" x14ac:dyDescent="0.3">
      <c r="A20" s="122"/>
      <c r="B20" s="123"/>
      <c r="C20" s="99"/>
      <c r="D20" s="127"/>
      <c r="E20" s="129"/>
      <c r="F20" s="99"/>
      <c r="G20" s="4" t="s">
        <v>209</v>
      </c>
      <c r="H20" s="127"/>
      <c r="I20" s="129"/>
      <c r="J20" s="99"/>
      <c r="K20" s="127"/>
      <c r="L20" s="129"/>
      <c r="M20" s="99"/>
      <c r="N20" s="99"/>
    </row>
    <row r="21" spans="1:14" ht="15.75" thickBot="1" x14ac:dyDescent="0.3">
      <c r="A21" s="108" t="s">
        <v>83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</row>
    <row r="22" spans="1:14" ht="39" customHeight="1" x14ac:dyDescent="0.25">
      <c r="A22" s="120" t="s">
        <v>86</v>
      </c>
      <c r="B22" s="121"/>
      <c r="C22" s="98" t="s">
        <v>87</v>
      </c>
      <c r="D22" s="124" t="s">
        <v>20</v>
      </c>
      <c r="E22" s="126"/>
      <c r="F22" s="98" t="s">
        <v>12</v>
      </c>
      <c r="G22" s="3" t="s">
        <v>217</v>
      </c>
      <c r="H22" s="124">
        <v>30</v>
      </c>
      <c r="I22" s="126"/>
      <c r="J22" s="98" t="s">
        <v>271</v>
      </c>
      <c r="K22" s="124"/>
      <c r="L22" s="126"/>
      <c r="M22" s="98" t="s">
        <v>15</v>
      </c>
      <c r="N22" s="98">
        <f>K22*H22</f>
        <v>0</v>
      </c>
    </row>
    <row r="23" spans="1:14" ht="28.5" customHeight="1" thickBot="1" x14ac:dyDescent="0.3">
      <c r="A23" s="122"/>
      <c r="B23" s="123"/>
      <c r="C23" s="99"/>
      <c r="D23" s="127"/>
      <c r="E23" s="129"/>
      <c r="F23" s="99"/>
      <c r="G23" s="4" t="s">
        <v>209</v>
      </c>
      <c r="H23" s="127"/>
      <c r="I23" s="129"/>
      <c r="J23" s="99"/>
      <c r="K23" s="127"/>
      <c r="L23" s="129"/>
      <c r="M23" s="99"/>
      <c r="N23" s="99"/>
    </row>
    <row r="24" spans="1:14" ht="24" customHeight="1" thickBot="1" x14ac:dyDescent="0.3">
      <c r="A24" s="352" t="s">
        <v>25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4"/>
    </row>
    <row r="25" spans="1:14" ht="15.75" thickBot="1" x14ac:dyDescent="0.3">
      <c r="A25" s="108" t="s">
        <v>26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</row>
    <row r="26" spans="1:14" ht="79.5" customHeight="1" x14ac:dyDescent="0.25">
      <c r="A26" s="120" t="s">
        <v>27</v>
      </c>
      <c r="B26" s="121"/>
      <c r="C26" s="98" t="s">
        <v>28</v>
      </c>
      <c r="D26" s="124" t="s">
        <v>11</v>
      </c>
      <c r="E26" s="126"/>
      <c r="F26" s="98" t="s">
        <v>12</v>
      </c>
      <c r="G26" s="3" t="s">
        <v>156</v>
      </c>
      <c r="H26" s="124">
        <v>40</v>
      </c>
      <c r="I26" s="126"/>
      <c r="J26" s="98" t="s">
        <v>272</v>
      </c>
      <c r="K26" s="124"/>
      <c r="L26" s="126"/>
      <c r="M26" s="98" t="s">
        <v>15</v>
      </c>
      <c r="N26" s="98">
        <f>K26*H26</f>
        <v>0</v>
      </c>
    </row>
    <row r="27" spans="1:14" ht="26.25" thickBot="1" x14ac:dyDescent="0.3">
      <c r="A27" s="122"/>
      <c r="B27" s="123"/>
      <c r="C27" s="99"/>
      <c r="D27" s="127"/>
      <c r="E27" s="129"/>
      <c r="F27" s="99"/>
      <c r="G27" s="4" t="s">
        <v>135</v>
      </c>
      <c r="H27" s="127"/>
      <c r="I27" s="129"/>
      <c r="J27" s="99"/>
      <c r="K27" s="127"/>
      <c r="L27" s="129"/>
      <c r="M27" s="99"/>
      <c r="N27" s="99"/>
    </row>
    <row r="28" spans="1:14" ht="15.75" thickBot="1" x14ac:dyDescent="0.3">
      <c r="A28" s="108" t="s">
        <v>31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ht="140.25" customHeight="1" x14ac:dyDescent="0.25">
      <c r="A29" s="120" t="s">
        <v>32</v>
      </c>
      <c r="B29" s="121"/>
      <c r="C29" s="98" t="s">
        <v>89</v>
      </c>
      <c r="D29" s="124" t="s">
        <v>11</v>
      </c>
      <c r="E29" s="126"/>
      <c r="F29" s="98" t="s">
        <v>12</v>
      </c>
      <c r="G29" s="3" t="s">
        <v>218</v>
      </c>
      <c r="H29" s="124">
        <v>30</v>
      </c>
      <c r="I29" s="126"/>
      <c r="J29" s="98" t="s">
        <v>272</v>
      </c>
      <c r="K29" s="124"/>
      <c r="L29" s="126"/>
      <c r="M29" s="98" t="s">
        <v>15</v>
      </c>
      <c r="N29" s="98">
        <f>K29*H29</f>
        <v>0</v>
      </c>
    </row>
    <row r="30" spans="1:14" ht="26.25" thickBot="1" x14ac:dyDescent="0.3">
      <c r="A30" s="122"/>
      <c r="B30" s="123"/>
      <c r="C30" s="99"/>
      <c r="D30" s="127"/>
      <c r="E30" s="129"/>
      <c r="F30" s="99"/>
      <c r="G30" s="4" t="s">
        <v>135</v>
      </c>
      <c r="H30" s="127"/>
      <c r="I30" s="129"/>
      <c r="J30" s="99"/>
      <c r="K30" s="127"/>
      <c r="L30" s="129"/>
      <c r="M30" s="99"/>
      <c r="N30" s="99"/>
    </row>
    <row r="31" spans="1:14" ht="15.75" thickBot="1" x14ac:dyDescent="0.3">
      <c r="A31" s="352" t="s">
        <v>219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4"/>
    </row>
    <row r="32" spans="1:14" ht="15.75" thickBot="1" x14ac:dyDescent="0.3">
      <c r="A32" s="108" t="s">
        <v>220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</row>
    <row r="33" spans="1:14" ht="52.5" customHeight="1" thickBot="1" x14ac:dyDescent="0.3">
      <c r="A33" s="136" t="s">
        <v>221</v>
      </c>
      <c r="B33" s="137"/>
      <c r="C33" s="39" t="s">
        <v>42</v>
      </c>
      <c r="D33" s="138" t="s">
        <v>11</v>
      </c>
      <c r="E33" s="140"/>
      <c r="F33" s="4" t="s">
        <v>12</v>
      </c>
      <c r="G33" s="56" t="s">
        <v>111</v>
      </c>
      <c r="H33" s="139">
        <v>5</v>
      </c>
      <c r="I33" s="140"/>
      <c r="J33" s="55" t="s">
        <v>273</v>
      </c>
      <c r="K33" s="139"/>
      <c r="L33" s="140"/>
      <c r="M33" s="4" t="s">
        <v>222</v>
      </c>
      <c r="N33" s="43">
        <f>K33*H33</f>
        <v>0</v>
      </c>
    </row>
    <row r="34" spans="1:14" ht="15.75" thickBot="1" x14ac:dyDescent="0.3">
      <c r="A34" s="352" t="s">
        <v>223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4"/>
    </row>
    <row r="35" spans="1:14" ht="15.75" thickBot="1" x14ac:dyDescent="0.3">
      <c r="A35" s="108" t="s">
        <v>224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</row>
    <row r="36" spans="1:14" ht="66" customHeight="1" thickBot="1" x14ac:dyDescent="0.3">
      <c r="A36" s="136" t="s">
        <v>225</v>
      </c>
      <c r="B36" s="137"/>
      <c r="C36" s="4" t="s">
        <v>226</v>
      </c>
      <c r="D36" s="138" t="s">
        <v>11</v>
      </c>
      <c r="E36" s="140"/>
      <c r="F36" s="4" t="s">
        <v>12</v>
      </c>
      <c r="G36" s="4" t="s">
        <v>158</v>
      </c>
      <c r="H36" s="138">
        <v>2</v>
      </c>
      <c r="I36" s="140"/>
      <c r="J36" s="43" t="s">
        <v>276</v>
      </c>
      <c r="K36" s="138"/>
      <c r="L36" s="140"/>
      <c r="M36" s="4" t="s">
        <v>227</v>
      </c>
      <c r="N36" s="43">
        <f>K36*H36</f>
        <v>0</v>
      </c>
    </row>
    <row r="37" spans="1:14" ht="24" customHeight="1" thickBot="1" x14ac:dyDescent="0.3">
      <c r="A37" s="352" t="s">
        <v>49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</row>
    <row r="38" spans="1:14" ht="15.75" thickBot="1" x14ac:dyDescent="0.3">
      <c r="A38" s="108" t="s">
        <v>50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1:14" ht="68.25" customHeight="1" thickBot="1" x14ac:dyDescent="0.3">
      <c r="A39" s="136" t="s">
        <v>51</v>
      </c>
      <c r="B39" s="137"/>
      <c r="C39" s="4" t="s">
        <v>60</v>
      </c>
      <c r="D39" s="138" t="s">
        <v>11</v>
      </c>
      <c r="E39" s="140"/>
      <c r="F39" s="4" t="s">
        <v>12</v>
      </c>
      <c r="G39" s="4" t="s">
        <v>157</v>
      </c>
      <c r="H39" s="138">
        <v>10</v>
      </c>
      <c r="I39" s="140"/>
      <c r="J39" s="4" t="s">
        <v>273</v>
      </c>
      <c r="K39" s="138"/>
      <c r="L39" s="140"/>
      <c r="M39" s="4" t="s">
        <v>39</v>
      </c>
      <c r="N39" s="43">
        <f>K39*H39</f>
        <v>0</v>
      </c>
    </row>
    <row r="40" spans="1:14" ht="105.75" customHeight="1" thickBot="1" x14ac:dyDescent="0.3">
      <c r="A40" s="136" t="s">
        <v>115</v>
      </c>
      <c r="B40" s="137"/>
      <c r="C40" s="4" t="s">
        <v>116</v>
      </c>
      <c r="D40" s="138" t="s">
        <v>11</v>
      </c>
      <c r="E40" s="140"/>
      <c r="F40" s="4" t="s">
        <v>12</v>
      </c>
      <c r="G40" s="4" t="s">
        <v>158</v>
      </c>
      <c r="H40" s="138">
        <v>5</v>
      </c>
      <c r="I40" s="140"/>
      <c r="J40" s="4" t="s">
        <v>273</v>
      </c>
      <c r="K40" s="138"/>
      <c r="L40" s="140"/>
      <c r="M40" s="4" t="s">
        <v>181</v>
      </c>
      <c r="N40" s="43">
        <f>K40*H40</f>
        <v>0</v>
      </c>
    </row>
    <row r="41" spans="1:14" ht="15.75" thickBot="1" x14ac:dyDescent="0.3">
      <c r="M41" s="57" t="s">
        <v>253</v>
      </c>
      <c r="N41" s="81">
        <f>N5+N7+N10+N15+N19+N22+N26+N29+N33+N36+N39+N40</f>
        <v>0</v>
      </c>
    </row>
  </sheetData>
  <mergeCells count="109">
    <mergeCell ref="A40:B40"/>
    <mergeCell ref="D40:E40"/>
    <mergeCell ref="H40:I40"/>
    <mergeCell ref="K40:L40"/>
    <mergeCell ref="A37:N37"/>
    <mergeCell ref="A38:N38"/>
    <mergeCell ref="A39:B39"/>
    <mergeCell ref="D39:E39"/>
    <mergeCell ref="H39:I39"/>
    <mergeCell ref="K39:L39"/>
    <mergeCell ref="A34:N34"/>
    <mergeCell ref="A35:N35"/>
    <mergeCell ref="A36:B36"/>
    <mergeCell ref="D36:E36"/>
    <mergeCell ref="H36:I36"/>
    <mergeCell ref="K36:L36"/>
    <mergeCell ref="K29:L30"/>
    <mergeCell ref="M29:M30"/>
    <mergeCell ref="N29:N30"/>
    <mergeCell ref="A31:N31"/>
    <mergeCell ref="A32:N32"/>
    <mergeCell ref="A33:B33"/>
    <mergeCell ref="D33:E33"/>
    <mergeCell ref="H33:I33"/>
    <mergeCell ref="K33:L33"/>
    <mergeCell ref="K26:L27"/>
    <mergeCell ref="M26:M27"/>
    <mergeCell ref="N26:N27"/>
    <mergeCell ref="A28:N28"/>
    <mergeCell ref="A29:B30"/>
    <mergeCell ref="C29:C30"/>
    <mergeCell ref="D29:E30"/>
    <mergeCell ref="F29:F30"/>
    <mergeCell ref="H29:I30"/>
    <mergeCell ref="J29:J30"/>
    <mergeCell ref="A26:B27"/>
    <mergeCell ref="C26:C27"/>
    <mergeCell ref="D26:E27"/>
    <mergeCell ref="F26:F27"/>
    <mergeCell ref="H26:I27"/>
    <mergeCell ref="J26:J27"/>
    <mergeCell ref="A24:N24"/>
    <mergeCell ref="A25:N25"/>
    <mergeCell ref="J19:J20"/>
    <mergeCell ref="K19:L20"/>
    <mergeCell ref="M19:M20"/>
    <mergeCell ref="N19:N20"/>
    <mergeCell ref="A21:N21"/>
    <mergeCell ref="A22:B23"/>
    <mergeCell ref="C22:C23"/>
    <mergeCell ref="D22:E23"/>
    <mergeCell ref="F22:F23"/>
    <mergeCell ref="H22:I23"/>
    <mergeCell ref="A18:N18"/>
    <mergeCell ref="A19:B20"/>
    <mergeCell ref="C19:C20"/>
    <mergeCell ref="D19:E20"/>
    <mergeCell ref="F19:F20"/>
    <mergeCell ref="H19:I20"/>
    <mergeCell ref="J22:J23"/>
    <mergeCell ref="K22:L23"/>
    <mergeCell ref="M22:M23"/>
    <mergeCell ref="N22:N23"/>
    <mergeCell ref="A12:N12"/>
    <mergeCell ref="A13:N13"/>
    <mergeCell ref="A14:N14"/>
    <mergeCell ref="A15:B17"/>
    <mergeCell ref="C15:C17"/>
    <mergeCell ref="D15:E17"/>
    <mergeCell ref="F15:F17"/>
    <mergeCell ref="H15:I17"/>
    <mergeCell ref="J15:J17"/>
    <mergeCell ref="K15:L17"/>
    <mergeCell ref="M15:M17"/>
    <mergeCell ref="N15:N17"/>
    <mergeCell ref="A8:N8"/>
    <mergeCell ref="A9:N9"/>
    <mergeCell ref="A10:B11"/>
    <mergeCell ref="C10:C11"/>
    <mergeCell ref="D10:E11"/>
    <mergeCell ref="F10:F11"/>
    <mergeCell ref="G10:G11"/>
    <mergeCell ref="H10:I11"/>
    <mergeCell ref="J10:J11"/>
    <mergeCell ref="K10:L11"/>
    <mergeCell ref="M10:M11"/>
    <mergeCell ref="N10:N11"/>
    <mergeCell ref="A5:B5"/>
    <mergeCell ref="D5:E5"/>
    <mergeCell ref="H5:I5"/>
    <mergeCell ref="K5:L5"/>
    <mergeCell ref="A6:N6"/>
    <mergeCell ref="A7:B7"/>
    <mergeCell ref="D7:E7"/>
    <mergeCell ref="H7:I7"/>
    <mergeCell ref="K7:L7"/>
    <mergeCell ref="M1:M2"/>
    <mergeCell ref="N1:N2"/>
    <mergeCell ref="H2:I2"/>
    <mergeCell ref="A3:N3"/>
    <mergeCell ref="A4:N4"/>
    <mergeCell ref="A1:B2"/>
    <mergeCell ref="C1:C2"/>
    <mergeCell ref="D1:E2"/>
    <mergeCell ref="F1:F2"/>
    <mergeCell ref="G1:G2"/>
    <mergeCell ref="H1:I1"/>
    <mergeCell ref="J1:J2"/>
    <mergeCell ref="K1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0" workbookViewId="0">
      <selection activeCell="J50" sqref="J50"/>
    </sheetView>
  </sheetViews>
  <sheetFormatPr defaultRowHeight="15" x14ac:dyDescent="0.25"/>
  <cols>
    <col min="1" max="1" width="13.28515625" customWidth="1"/>
    <col min="2" max="2" width="18.7109375" customWidth="1"/>
    <col min="3" max="3" width="16.5703125" customWidth="1"/>
    <col min="4" max="4" width="12.5703125" customWidth="1"/>
    <col min="5" max="5" width="15.85546875" customWidth="1"/>
    <col min="6" max="6" width="14.42578125" customWidth="1"/>
    <col min="7" max="7" width="13.42578125" customWidth="1"/>
    <col min="8" max="9" width="12.28515625" customWidth="1"/>
    <col min="10" max="10" width="13.42578125" style="84" customWidth="1"/>
  </cols>
  <sheetData>
    <row r="1" spans="1:10" ht="15.75" thickBot="1" x14ac:dyDescent="0.3">
      <c r="A1" s="34"/>
    </row>
    <row r="2" spans="1:10" ht="56.25" customHeight="1" thickBot="1" x14ac:dyDescent="0.3">
      <c r="A2" s="361" t="s">
        <v>0</v>
      </c>
      <c r="B2" s="361" t="s">
        <v>1</v>
      </c>
      <c r="C2" s="361" t="s">
        <v>228</v>
      </c>
      <c r="D2" s="361" t="s">
        <v>202</v>
      </c>
      <c r="E2" s="361" t="s">
        <v>5</v>
      </c>
      <c r="F2" s="82" t="s">
        <v>229</v>
      </c>
      <c r="G2" s="361" t="s">
        <v>270</v>
      </c>
      <c r="H2" s="361" t="s">
        <v>269</v>
      </c>
      <c r="I2" s="361" t="s">
        <v>6</v>
      </c>
      <c r="J2" s="361" t="s">
        <v>253</v>
      </c>
    </row>
    <row r="3" spans="1:10" ht="15.75" thickBot="1" x14ac:dyDescent="0.3">
      <c r="A3" s="362"/>
      <c r="B3" s="362"/>
      <c r="C3" s="362"/>
      <c r="D3" s="362"/>
      <c r="E3" s="362"/>
      <c r="F3" s="83">
        <v>2019</v>
      </c>
      <c r="G3" s="362"/>
      <c r="H3" s="362"/>
      <c r="I3" s="362"/>
      <c r="J3" s="362"/>
    </row>
    <row r="4" spans="1:10" ht="48" customHeight="1" thickBot="1" x14ac:dyDescent="0.3">
      <c r="A4" s="363" t="s">
        <v>56</v>
      </c>
      <c r="B4" s="364"/>
      <c r="C4" s="364"/>
      <c r="D4" s="364"/>
      <c r="E4" s="364"/>
      <c r="F4" s="364"/>
      <c r="G4" s="364"/>
      <c r="H4" s="364"/>
      <c r="I4" s="364"/>
      <c r="J4" s="365"/>
    </row>
    <row r="5" spans="1:10" ht="24" customHeight="1" thickBot="1" x14ac:dyDescent="0.3">
      <c r="A5" s="366" t="s">
        <v>230</v>
      </c>
      <c r="B5" s="367"/>
      <c r="C5" s="367"/>
      <c r="D5" s="367"/>
      <c r="E5" s="367"/>
      <c r="F5" s="367"/>
      <c r="G5" s="367"/>
      <c r="H5" s="367"/>
      <c r="I5" s="367"/>
      <c r="J5" s="368"/>
    </row>
    <row r="6" spans="1:10" ht="77.25" customHeight="1" x14ac:dyDescent="0.25">
      <c r="A6" s="369" t="s">
        <v>9</v>
      </c>
      <c r="B6" s="369" t="s">
        <v>73</v>
      </c>
      <c r="C6" s="371" t="s">
        <v>20</v>
      </c>
      <c r="D6" s="371" t="s">
        <v>12</v>
      </c>
      <c r="E6" s="35" t="s">
        <v>130</v>
      </c>
      <c r="F6" s="371">
        <v>5</v>
      </c>
      <c r="G6" s="371" t="s">
        <v>272</v>
      </c>
      <c r="H6" s="371"/>
      <c r="I6" s="371" t="s">
        <v>15</v>
      </c>
      <c r="J6" s="369">
        <f>H6*F6</f>
        <v>0</v>
      </c>
    </row>
    <row r="7" spans="1:10" ht="15.75" thickBot="1" x14ac:dyDescent="0.3">
      <c r="A7" s="370"/>
      <c r="B7" s="370"/>
      <c r="C7" s="372"/>
      <c r="D7" s="372"/>
      <c r="E7" s="36" t="s">
        <v>132</v>
      </c>
      <c r="F7" s="372"/>
      <c r="G7" s="372"/>
      <c r="H7" s="372"/>
      <c r="I7" s="372"/>
      <c r="J7" s="370"/>
    </row>
    <row r="8" spans="1:10" ht="24" customHeight="1" thickBot="1" x14ac:dyDescent="0.3">
      <c r="A8" s="366" t="s">
        <v>120</v>
      </c>
      <c r="B8" s="367"/>
      <c r="C8" s="367"/>
      <c r="D8" s="367"/>
      <c r="E8" s="367"/>
      <c r="F8" s="367"/>
      <c r="G8" s="367"/>
      <c r="H8" s="367"/>
      <c r="I8" s="367"/>
      <c r="J8" s="368"/>
    </row>
    <row r="9" spans="1:10" ht="83.25" customHeight="1" x14ac:dyDescent="0.25">
      <c r="A9" s="96" t="s">
        <v>63</v>
      </c>
      <c r="B9" s="96" t="s">
        <v>207</v>
      </c>
      <c r="C9" s="3" t="s">
        <v>231</v>
      </c>
      <c r="D9" s="371" t="s">
        <v>12</v>
      </c>
      <c r="E9" s="371" t="s">
        <v>135</v>
      </c>
      <c r="F9" s="371">
        <v>2</v>
      </c>
      <c r="G9" s="371" t="s">
        <v>273</v>
      </c>
      <c r="H9" s="371"/>
      <c r="I9" s="371" t="s">
        <v>15</v>
      </c>
      <c r="J9" s="369">
        <f>H9*F9</f>
        <v>0</v>
      </c>
    </row>
    <row r="10" spans="1:10" ht="15.75" thickBot="1" x14ac:dyDescent="0.3">
      <c r="A10" s="97"/>
      <c r="B10" s="97"/>
      <c r="C10" s="4" t="s">
        <v>11</v>
      </c>
      <c r="D10" s="372"/>
      <c r="E10" s="372"/>
      <c r="F10" s="372"/>
      <c r="G10" s="372"/>
      <c r="H10" s="372"/>
      <c r="I10" s="372"/>
      <c r="J10" s="370"/>
    </row>
    <row r="11" spans="1:10" ht="24" customHeight="1" thickBot="1" x14ac:dyDescent="0.3">
      <c r="A11" s="363" t="s">
        <v>129</v>
      </c>
      <c r="B11" s="364"/>
      <c r="C11" s="364"/>
      <c r="D11" s="364"/>
      <c r="E11" s="364"/>
      <c r="F11" s="364"/>
      <c r="G11" s="364"/>
      <c r="H11" s="364"/>
      <c r="I11" s="364"/>
      <c r="J11" s="365"/>
    </row>
    <row r="12" spans="1:10" ht="15.75" thickBot="1" x14ac:dyDescent="0.3">
      <c r="A12" s="366" t="s">
        <v>17</v>
      </c>
      <c r="B12" s="367"/>
      <c r="C12" s="367"/>
      <c r="D12" s="367"/>
      <c r="E12" s="367"/>
      <c r="F12" s="367"/>
      <c r="G12" s="367"/>
      <c r="H12" s="367"/>
      <c r="I12" s="367"/>
      <c r="J12" s="368"/>
    </row>
    <row r="13" spans="1:10" ht="25.5" x14ac:dyDescent="0.25">
      <c r="A13" s="96" t="s">
        <v>23</v>
      </c>
      <c r="B13" s="96" t="s">
        <v>24</v>
      </c>
      <c r="C13" s="98" t="s">
        <v>20</v>
      </c>
      <c r="D13" s="98" t="s">
        <v>12</v>
      </c>
      <c r="E13" s="6" t="s">
        <v>130</v>
      </c>
      <c r="F13" s="98">
        <v>50</v>
      </c>
      <c r="G13" s="98" t="s">
        <v>271</v>
      </c>
      <c r="H13" s="98"/>
      <c r="I13" s="98" t="s">
        <v>15</v>
      </c>
      <c r="J13" s="96">
        <f>H13*F13</f>
        <v>0</v>
      </c>
    </row>
    <row r="14" spans="1:10" ht="27" customHeight="1" thickBot="1" x14ac:dyDescent="0.3">
      <c r="A14" s="97"/>
      <c r="B14" s="97"/>
      <c r="C14" s="99"/>
      <c r="D14" s="99"/>
      <c r="E14" s="4" t="s">
        <v>135</v>
      </c>
      <c r="F14" s="99"/>
      <c r="G14" s="99"/>
      <c r="H14" s="99"/>
      <c r="I14" s="99"/>
      <c r="J14" s="97"/>
    </row>
    <row r="15" spans="1:10" ht="15.75" thickBot="1" x14ac:dyDescent="0.3">
      <c r="A15" s="366" t="s">
        <v>232</v>
      </c>
      <c r="B15" s="367"/>
      <c r="C15" s="367"/>
      <c r="D15" s="367"/>
      <c r="E15" s="367"/>
      <c r="F15" s="367"/>
      <c r="G15" s="367"/>
      <c r="H15" s="367"/>
      <c r="I15" s="367"/>
      <c r="J15" s="368"/>
    </row>
    <row r="16" spans="1:10" ht="80.25" customHeight="1" x14ac:dyDescent="0.25">
      <c r="A16" s="96" t="s">
        <v>233</v>
      </c>
      <c r="B16" s="113" t="s">
        <v>234</v>
      </c>
      <c r="C16" s="98" t="s">
        <v>20</v>
      </c>
      <c r="D16" s="98" t="s">
        <v>12</v>
      </c>
      <c r="E16" s="6" t="s">
        <v>130</v>
      </c>
      <c r="F16" s="98">
        <v>50</v>
      </c>
      <c r="G16" s="98" t="s">
        <v>271</v>
      </c>
      <c r="H16" s="98"/>
      <c r="I16" s="98" t="s">
        <v>15</v>
      </c>
      <c r="J16" s="96">
        <f>H16*F16</f>
        <v>0</v>
      </c>
    </row>
    <row r="17" spans="1:11" ht="26.25" thickBot="1" x14ac:dyDescent="0.3">
      <c r="A17" s="97"/>
      <c r="B17" s="114"/>
      <c r="C17" s="99"/>
      <c r="D17" s="99"/>
      <c r="E17" s="4" t="s">
        <v>135</v>
      </c>
      <c r="F17" s="99"/>
      <c r="G17" s="99"/>
      <c r="H17" s="99"/>
      <c r="I17" s="99"/>
      <c r="J17" s="97"/>
    </row>
    <row r="18" spans="1:11" ht="15.75" thickBot="1" x14ac:dyDescent="0.3">
      <c r="A18" s="366" t="s">
        <v>83</v>
      </c>
      <c r="B18" s="367"/>
      <c r="C18" s="367"/>
      <c r="D18" s="367"/>
      <c r="E18" s="367"/>
      <c r="F18" s="367"/>
      <c r="G18" s="367"/>
      <c r="H18" s="367"/>
      <c r="I18" s="367"/>
      <c r="J18" s="368"/>
    </row>
    <row r="19" spans="1:11" ht="47.45" customHeight="1" x14ac:dyDescent="0.25">
      <c r="A19" s="96" t="s">
        <v>86</v>
      </c>
      <c r="B19" s="96" t="s">
        <v>87</v>
      </c>
      <c r="C19" s="98" t="s">
        <v>20</v>
      </c>
      <c r="D19" s="98" t="s">
        <v>12</v>
      </c>
      <c r="E19" s="6" t="s">
        <v>130</v>
      </c>
      <c r="F19" s="98">
        <v>10</v>
      </c>
      <c r="G19" s="98" t="s">
        <v>271</v>
      </c>
      <c r="H19" s="98"/>
      <c r="I19" s="98" t="s">
        <v>15</v>
      </c>
      <c r="J19" s="96">
        <f>H19*F19</f>
        <v>0</v>
      </c>
    </row>
    <row r="20" spans="1:11" ht="26.25" thickBot="1" x14ac:dyDescent="0.3">
      <c r="A20" s="97"/>
      <c r="B20" s="97"/>
      <c r="C20" s="99"/>
      <c r="D20" s="99"/>
      <c r="E20" s="4" t="s">
        <v>135</v>
      </c>
      <c r="F20" s="99"/>
      <c r="G20" s="99"/>
      <c r="H20" s="99"/>
      <c r="I20" s="99"/>
      <c r="J20" s="97"/>
    </row>
    <row r="21" spans="1:11" ht="24" customHeight="1" thickBot="1" x14ac:dyDescent="0.3">
      <c r="A21" s="363" t="s">
        <v>25</v>
      </c>
      <c r="B21" s="364"/>
      <c r="C21" s="364"/>
      <c r="D21" s="364"/>
      <c r="E21" s="364"/>
      <c r="F21" s="364"/>
      <c r="G21" s="364"/>
      <c r="H21" s="364"/>
      <c r="I21" s="364"/>
      <c r="J21" s="365"/>
    </row>
    <row r="22" spans="1:11" ht="15.75" thickBot="1" x14ac:dyDescent="0.3">
      <c r="A22" s="366" t="s">
        <v>26</v>
      </c>
      <c r="B22" s="367"/>
      <c r="C22" s="367"/>
      <c r="D22" s="367"/>
      <c r="E22" s="367"/>
      <c r="F22" s="367"/>
      <c r="G22" s="367"/>
      <c r="H22" s="367"/>
      <c r="I22" s="367"/>
      <c r="J22" s="368"/>
    </row>
    <row r="23" spans="1:11" ht="71.25" customHeight="1" x14ac:dyDescent="0.25">
      <c r="A23" s="96" t="s">
        <v>27</v>
      </c>
      <c r="B23" s="96" t="s">
        <v>28</v>
      </c>
      <c r="C23" s="98" t="s">
        <v>11</v>
      </c>
      <c r="D23" s="98" t="s">
        <v>12</v>
      </c>
      <c r="E23" s="3" t="s">
        <v>130</v>
      </c>
      <c r="F23" s="98">
        <v>150</v>
      </c>
      <c r="G23" s="98" t="s">
        <v>272</v>
      </c>
      <c r="H23" s="98"/>
      <c r="I23" s="98" t="s">
        <v>15</v>
      </c>
      <c r="J23" s="98">
        <f>H23*F23</f>
        <v>0</v>
      </c>
    </row>
    <row r="24" spans="1:11" ht="43.5" customHeight="1" thickBot="1" x14ac:dyDescent="0.3">
      <c r="A24" s="97"/>
      <c r="B24" s="97"/>
      <c r="C24" s="99"/>
      <c r="D24" s="99"/>
      <c r="E24" s="4" t="s">
        <v>135</v>
      </c>
      <c r="F24" s="99"/>
      <c r="G24" s="99"/>
      <c r="H24" s="99"/>
      <c r="I24" s="99"/>
      <c r="J24" s="99"/>
    </row>
    <row r="25" spans="1:11" ht="15.75" customHeight="1" thickBot="1" x14ac:dyDescent="0.3">
      <c r="A25" s="366" t="s">
        <v>31</v>
      </c>
      <c r="B25" s="367"/>
      <c r="C25" s="367"/>
      <c r="D25" s="367"/>
      <c r="E25" s="367"/>
      <c r="F25" s="367"/>
      <c r="G25" s="367"/>
      <c r="H25" s="367"/>
      <c r="I25" s="367"/>
      <c r="J25" s="368"/>
      <c r="K25" s="59"/>
    </row>
    <row r="26" spans="1:11" ht="93.75" customHeight="1" x14ac:dyDescent="0.25">
      <c r="A26" s="96" t="s">
        <v>32</v>
      </c>
      <c r="B26" s="96" t="s">
        <v>89</v>
      </c>
      <c r="C26" s="98" t="s">
        <v>11</v>
      </c>
      <c r="D26" s="98" t="s">
        <v>12</v>
      </c>
      <c r="E26" s="3" t="s">
        <v>130</v>
      </c>
      <c r="F26" s="98">
        <v>20</v>
      </c>
      <c r="G26" s="98" t="s">
        <v>272</v>
      </c>
      <c r="H26" s="98"/>
      <c r="I26" s="98" t="s">
        <v>235</v>
      </c>
      <c r="J26" s="98">
        <f>H26*F26</f>
        <v>0</v>
      </c>
      <c r="K26" s="58"/>
    </row>
    <row r="27" spans="1:11" ht="102.75" customHeight="1" thickBot="1" x14ac:dyDescent="0.3">
      <c r="A27" s="97"/>
      <c r="B27" s="97"/>
      <c r="C27" s="99"/>
      <c r="D27" s="99"/>
      <c r="E27" s="4" t="s">
        <v>132</v>
      </c>
      <c r="F27" s="99"/>
      <c r="G27" s="99"/>
      <c r="H27" s="99"/>
      <c r="I27" s="99"/>
      <c r="J27" s="99"/>
    </row>
    <row r="28" spans="1:11" ht="15.75" customHeight="1" thickBot="1" x14ac:dyDescent="0.3">
      <c r="A28" s="363" t="s">
        <v>34</v>
      </c>
      <c r="B28" s="364"/>
      <c r="C28" s="364"/>
      <c r="D28" s="364"/>
      <c r="E28" s="364"/>
      <c r="F28" s="364"/>
      <c r="G28" s="364"/>
      <c r="H28" s="364"/>
      <c r="I28" s="364"/>
      <c r="J28" s="365"/>
      <c r="K28" s="59"/>
    </row>
    <row r="29" spans="1:11" ht="36" customHeight="1" thickBot="1" x14ac:dyDescent="0.3">
      <c r="A29" s="366" t="s">
        <v>171</v>
      </c>
      <c r="B29" s="367"/>
      <c r="C29" s="367"/>
      <c r="D29" s="367"/>
      <c r="E29" s="367"/>
      <c r="F29" s="367"/>
      <c r="G29" s="367"/>
      <c r="H29" s="367"/>
      <c r="I29" s="367"/>
      <c r="J29" s="368"/>
      <c r="K29" s="59"/>
    </row>
    <row r="30" spans="1:11" ht="27" customHeight="1" thickBot="1" x14ac:dyDescent="0.3">
      <c r="A30" s="8" t="s">
        <v>144</v>
      </c>
      <c r="B30" s="9" t="s">
        <v>145</v>
      </c>
      <c r="C30" s="56" t="s">
        <v>11</v>
      </c>
      <c r="D30" s="4" t="s">
        <v>12</v>
      </c>
      <c r="E30" s="4" t="s">
        <v>111</v>
      </c>
      <c r="F30" s="4">
        <v>100</v>
      </c>
      <c r="G30" s="4" t="s">
        <v>272</v>
      </c>
      <c r="H30" s="4"/>
      <c r="I30" s="4" t="s">
        <v>39</v>
      </c>
      <c r="J30" s="43">
        <f>H30*F30</f>
        <v>0</v>
      </c>
    </row>
    <row r="31" spans="1:11" ht="39" customHeight="1" x14ac:dyDescent="0.25">
      <c r="A31" s="96" t="s">
        <v>236</v>
      </c>
      <c r="B31" s="96" t="s">
        <v>237</v>
      </c>
      <c r="C31" s="98" t="s">
        <v>11</v>
      </c>
      <c r="D31" s="98" t="s">
        <v>12</v>
      </c>
      <c r="E31" s="3" t="s">
        <v>238</v>
      </c>
      <c r="F31" s="98">
        <v>10</v>
      </c>
      <c r="G31" s="98" t="s">
        <v>272</v>
      </c>
      <c r="H31" s="98"/>
      <c r="I31" s="98" t="s">
        <v>240</v>
      </c>
      <c r="J31" s="98">
        <f>H31*F31</f>
        <v>0</v>
      </c>
    </row>
    <row r="32" spans="1:11" ht="15.75" thickBot="1" x14ac:dyDescent="0.3">
      <c r="A32" s="97"/>
      <c r="B32" s="97"/>
      <c r="C32" s="99"/>
      <c r="D32" s="99"/>
      <c r="E32" s="4" t="s">
        <v>239</v>
      </c>
      <c r="F32" s="99"/>
      <c r="G32" s="99"/>
      <c r="H32" s="99"/>
      <c r="I32" s="99"/>
      <c r="J32" s="99"/>
    </row>
    <row r="33" spans="1:11" ht="15.75" customHeight="1" thickBot="1" x14ac:dyDescent="0.3">
      <c r="A33" s="105" t="s">
        <v>91</v>
      </c>
      <c r="B33" s="106"/>
      <c r="C33" s="106"/>
      <c r="D33" s="106"/>
      <c r="E33" s="106"/>
      <c r="F33" s="106"/>
      <c r="G33" s="106"/>
      <c r="H33" s="106"/>
      <c r="I33" s="106"/>
      <c r="J33" s="107"/>
      <c r="K33" s="59"/>
    </row>
    <row r="34" spans="1:11" ht="142.5" customHeight="1" thickBot="1" x14ac:dyDescent="0.3">
      <c r="A34" s="37" t="s">
        <v>174</v>
      </c>
      <c r="B34" s="60" t="s">
        <v>241</v>
      </c>
      <c r="C34" s="38" t="s">
        <v>11</v>
      </c>
      <c r="D34" s="38" t="s">
        <v>12</v>
      </c>
      <c r="E34" s="38" t="s">
        <v>111</v>
      </c>
      <c r="F34" s="38">
        <v>3</v>
      </c>
      <c r="G34" s="38" t="s">
        <v>273</v>
      </c>
      <c r="H34" s="38"/>
      <c r="I34" s="38" t="s">
        <v>242</v>
      </c>
      <c r="J34" s="38">
        <f>H34*F34</f>
        <v>0</v>
      </c>
    </row>
    <row r="35" spans="1:11" ht="15.75" customHeight="1" thickBot="1" x14ac:dyDescent="0.3">
      <c r="A35" s="366" t="s">
        <v>243</v>
      </c>
      <c r="B35" s="367"/>
      <c r="C35" s="367"/>
      <c r="D35" s="367"/>
      <c r="E35" s="367"/>
      <c r="F35" s="367"/>
      <c r="G35" s="367"/>
      <c r="H35" s="367"/>
      <c r="I35" s="367"/>
      <c r="J35" s="368"/>
      <c r="K35" s="59"/>
    </row>
    <row r="36" spans="1:11" ht="93" customHeight="1" x14ac:dyDescent="0.25">
      <c r="A36" s="96" t="s">
        <v>36</v>
      </c>
      <c r="B36" s="120" t="s">
        <v>244</v>
      </c>
      <c r="C36" s="98" t="s">
        <v>11</v>
      </c>
      <c r="D36" s="98" t="s">
        <v>12</v>
      </c>
      <c r="E36" s="98" t="s">
        <v>68</v>
      </c>
      <c r="F36" s="98">
        <v>3</v>
      </c>
      <c r="G36" s="98" t="s">
        <v>273</v>
      </c>
      <c r="H36" s="98"/>
      <c r="I36" s="98" t="s">
        <v>39</v>
      </c>
      <c r="J36" s="98">
        <f>H36*F36</f>
        <v>0</v>
      </c>
    </row>
    <row r="37" spans="1:11" ht="15.75" thickBot="1" x14ac:dyDescent="0.3">
      <c r="A37" s="97"/>
      <c r="B37" s="122"/>
      <c r="C37" s="99"/>
      <c r="D37" s="99"/>
      <c r="E37" s="99"/>
      <c r="F37" s="99"/>
      <c r="G37" s="99"/>
      <c r="H37" s="99"/>
      <c r="I37" s="99"/>
      <c r="J37" s="99"/>
    </row>
    <row r="38" spans="1:11" ht="15.75" customHeight="1" thickBot="1" x14ac:dyDescent="0.3">
      <c r="A38" s="366" t="s">
        <v>220</v>
      </c>
      <c r="B38" s="367"/>
      <c r="C38" s="367"/>
      <c r="D38" s="367"/>
      <c r="E38" s="367"/>
      <c r="F38" s="367"/>
      <c r="G38" s="367"/>
      <c r="H38" s="367"/>
      <c r="I38" s="367"/>
      <c r="J38" s="368"/>
      <c r="K38" s="59"/>
    </row>
    <row r="39" spans="1:11" ht="36.75" customHeight="1" thickBot="1" x14ac:dyDescent="0.3">
      <c r="A39" s="8" t="s">
        <v>41</v>
      </c>
      <c r="B39" s="9" t="s">
        <v>42</v>
      </c>
      <c r="C39" s="55" t="s">
        <v>11</v>
      </c>
      <c r="D39" s="4" t="s">
        <v>12</v>
      </c>
      <c r="E39" s="4" t="s">
        <v>111</v>
      </c>
      <c r="F39" s="4">
        <v>5</v>
      </c>
      <c r="G39" s="4" t="s">
        <v>273</v>
      </c>
      <c r="H39" s="4"/>
      <c r="I39" s="4" t="s">
        <v>45</v>
      </c>
      <c r="J39" s="42">
        <f>H39*F39</f>
        <v>0</v>
      </c>
    </row>
    <row r="40" spans="1:11" ht="24" customHeight="1" thickBot="1" x14ac:dyDescent="0.3">
      <c r="A40" s="363" t="s">
        <v>245</v>
      </c>
      <c r="B40" s="364"/>
      <c r="C40" s="364"/>
      <c r="D40" s="364"/>
      <c r="E40" s="364"/>
      <c r="F40" s="364"/>
      <c r="G40" s="364"/>
      <c r="H40" s="364"/>
      <c r="I40" s="364"/>
      <c r="J40" s="365"/>
    </row>
    <row r="41" spans="1:11" ht="24" customHeight="1" thickBot="1" x14ac:dyDescent="0.3">
      <c r="A41" s="366" t="s">
        <v>246</v>
      </c>
      <c r="B41" s="367"/>
      <c r="C41" s="367"/>
      <c r="D41" s="367"/>
      <c r="E41" s="367"/>
      <c r="F41" s="367"/>
      <c r="G41" s="367"/>
      <c r="H41" s="367"/>
      <c r="I41" s="367"/>
      <c r="J41" s="368"/>
    </row>
    <row r="42" spans="1:11" ht="58.5" customHeight="1" x14ac:dyDescent="0.25">
      <c r="A42" s="96" t="s">
        <v>225</v>
      </c>
      <c r="B42" s="96" t="s">
        <v>247</v>
      </c>
      <c r="C42" s="98" t="s">
        <v>11</v>
      </c>
      <c r="D42" s="98" t="s">
        <v>12</v>
      </c>
      <c r="E42" s="3" t="s">
        <v>132</v>
      </c>
      <c r="F42" s="98">
        <v>2</v>
      </c>
      <c r="G42" s="98" t="s">
        <v>277</v>
      </c>
      <c r="H42" s="98"/>
      <c r="I42" s="98" t="s">
        <v>39</v>
      </c>
      <c r="J42" s="98">
        <f>H42*F42</f>
        <v>0</v>
      </c>
    </row>
    <row r="43" spans="1:11" ht="19.5" customHeight="1" x14ac:dyDescent="0.25">
      <c r="A43" s="339"/>
      <c r="B43" s="339"/>
      <c r="C43" s="167"/>
      <c r="D43" s="167"/>
      <c r="E43" s="3" t="s">
        <v>172</v>
      </c>
      <c r="F43" s="167"/>
      <c r="G43" s="167"/>
      <c r="H43" s="167"/>
      <c r="I43" s="167"/>
      <c r="J43" s="167"/>
    </row>
    <row r="44" spans="1:11" ht="21.75" customHeight="1" x14ac:dyDescent="0.25">
      <c r="A44" s="339"/>
      <c r="B44" s="339"/>
      <c r="C44" s="167"/>
      <c r="D44" s="167"/>
      <c r="E44" s="3" t="s">
        <v>248</v>
      </c>
      <c r="F44" s="167"/>
      <c r="G44" s="167"/>
      <c r="H44" s="167"/>
      <c r="I44" s="167"/>
      <c r="J44" s="167"/>
    </row>
    <row r="45" spans="1:11" ht="15.75" thickBot="1" x14ac:dyDescent="0.3">
      <c r="A45" s="97"/>
      <c r="B45" s="97"/>
      <c r="C45" s="99"/>
      <c r="D45" s="99"/>
      <c r="E45" s="4"/>
      <c r="F45" s="99"/>
      <c r="G45" s="99"/>
      <c r="H45" s="99"/>
      <c r="I45" s="99"/>
      <c r="J45" s="99"/>
    </row>
    <row r="46" spans="1:11" ht="15.75" thickBot="1" x14ac:dyDescent="0.3">
      <c r="A46" s="366" t="s">
        <v>195</v>
      </c>
      <c r="B46" s="367"/>
      <c r="C46" s="367"/>
      <c r="D46" s="367"/>
      <c r="E46" s="367"/>
      <c r="F46" s="367"/>
      <c r="G46" s="367"/>
      <c r="H46" s="367"/>
      <c r="I46" s="367"/>
      <c r="J46" s="368"/>
    </row>
    <row r="47" spans="1:11" ht="69" customHeight="1" x14ac:dyDescent="0.25">
      <c r="A47" s="96" t="s">
        <v>198</v>
      </c>
      <c r="B47" s="96" t="s">
        <v>249</v>
      </c>
      <c r="C47" s="98" t="s">
        <v>11</v>
      </c>
      <c r="D47" s="98" t="s">
        <v>12</v>
      </c>
      <c r="E47" s="3" t="s">
        <v>238</v>
      </c>
      <c r="F47" s="98">
        <v>20</v>
      </c>
      <c r="G47" s="98" t="s">
        <v>272</v>
      </c>
      <c r="H47" s="98"/>
      <c r="I47" s="98" t="s">
        <v>251</v>
      </c>
      <c r="J47" s="96">
        <f>H47*F47</f>
        <v>0</v>
      </c>
    </row>
    <row r="48" spans="1:11" ht="15.75" thickBot="1" x14ac:dyDescent="0.3">
      <c r="A48" s="97"/>
      <c r="B48" s="97"/>
      <c r="C48" s="99"/>
      <c r="D48" s="99"/>
      <c r="E48" s="4" t="s">
        <v>250</v>
      </c>
      <c r="F48" s="99"/>
      <c r="G48" s="99"/>
      <c r="H48" s="99"/>
      <c r="I48" s="99"/>
      <c r="J48" s="97"/>
    </row>
    <row r="49" spans="1:10" ht="15.75" thickBot="1" x14ac:dyDescent="0.3">
      <c r="A49" s="29"/>
      <c r="I49" s="40" t="s">
        <v>253</v>
      </c>
      <c r="J49" s="85">
        <f>J6+J9+J13+J16+J19+J23+J26+J30+J31+J34+J36+J39+J42+J47</f>
        <v>0</v>
      </c>
    </row>
    <row r="50" spans="1:10" x14ac:dyDescent="0.25">
      <c r="A50" s="29"/>
    </row>
  </sheetData>
  <mergeCells count="127">
    <mergeCell ref="A35:J35"/>
    <mergeCell ref="A38:J38"/>
    <mergeCell ref="A33:J33"/>
    <mergeCell ref="J47:J48"/>
    <mergeCell ref="J42:J45"/>
    <mergeCell ref="A46:J46"/>
    <mergeCell ref="A47:A48"/>
    <mergeCell ref="B47:B48"/>
    <mergeCell ref="C47:C48"/>
    <mergeCell ref="D47:D48"/>
    <mergeCell ref="F47:F48"/>
    <mergeCell ref="G47:G48"/>
    <mergeCell ref="H47:H48"/>
    <mergeCell ref="I47:I48"/>
    <mergeCell ref="A40:J40"/>
    <mergeCell ref="A41:J41"/>
    <mergeCell ref="A42:A45"/>
    <mergeCell ref="B42:B45"/>
    <mergeCell ref="C42:C45"/>
    <mergeCell ref="D42:D45"/>
    <mergeCell ref="F42:F45"/>
    <mergeCell ref="G42:G45"/>
    <mergeCell ref="H42:H45"/>
    <mergeCell ref="I42:I45"/>
    <mergeCell ref="G36:G37"/>
    <mergeCell ref="H36:H37"/>
    <mergeCell ref="I36:I37"/>
    <mergeCell ref="J36:J37"/>
    <mergeCell ref="A36:A37"/>
    <mergeCell ref="C36:C37"/>
    <mergeCell ref="D36:D37"/>
    <mergeCell ref="E36:E37"/>
    <mergeCell ref="F36:F37"/>
    <mergeCell ref="B36:B37"/>
    <mergeCell ref="H31:H32"/>
    <mergeCell ref="I31:I32"/>
    <mergeCell ref="J31:J32"/>
    <mergeCell ref="A31:A32"/>
    <mergeCell ref="B31:B32"/>
    <mergeCell ref="D31:D32"/>
    <mergeCell ref="F31:F32"/>
    <mergeCell ref="G31:G32"/>
    <mergeCell ref="H26:H27"/>
    <mergeCell ref="I26:I27"/>
    <mergeCell ref="J26:J27"/>
    <mergeCell ref="A28:J28"/>
    <mergeCell ref="A29:J29"/>
    <mergeCell ref="C31:C32"/>
    <mergeCell ref="H23:H24"/>
    <mergeCell ref="I23:I24"/>
    <mergeCell ref="J23:J24"/>
    <mergeCell ref="A26:A27"/>
    <mergeCell ref="B26:B27"/>
    <mergeCell ref="D26:D27"/>
    <mergeCell ref="F26:F27"/>
    <mergeCell ref="G26:G27"/>
    <mergeCell ref="A23:A24"/>
    <mergeCell ref="B23:B24"/>
    <mergeCell ref="C23:C24"/>
    <mergeCell ref="D23:D24"/>
    <mergeCell ref="F23:F24"/>
    <mergeCell ref="G23:G24"/>
    <mergeCell ref="C26:C27"/>
    <mergeCell ref="A25:J25"/>
    <mergeCell ref="A21:J21"/>
    <mergeCell ref="A22:J22"/>
    <mergeCell ref="G16:G17"/>
    <mergeCell ref="H16:H17"/>
    <mergeCell ref="I16:I17"/>
    <mergeCell ref="J16:J17"/>
    <mergeCell ref="A18:J18"/>
    <mergeCell ref="A19:A20"/>
    <mergeCell ref="B19:B20"/>
    <mergeCell ref="C19:C20"/>
    <mergeCell ref="D19:D20"/>
    <mergeCell ref="F19:F20"/>
    <mergeCell ref="A15:J15"/>
    <mergeCell ref="A16:A17"/>
    <mergeCell ref="B16:B17"/>
    <mergeCell ref="C16:C17"/>
    <mergeCell ref="D16:D17"/>
    <mergeCell ref="F16:F17"/>
    <mergeCell ref="G19:G20"/>
    <mergeCell ref="H19:H20"/>
    <mergeCell ref="I19:I20"/>
    <mergeCell ref="J19:J20"/>
    <mergeCell ref="A11:J11"/>
    <mergeCell ref="A12:J12"/>
    <mergeCell ref="A13:A14"/>
    <mergeCell ref="B13:B14"/>
    <mergeCell ref="C13:C14"/>
    <mergeCell ref="D13:D14"/>
    <mergeCell ref="F13:F14"/>
    <mergeCell ref="G13:G14"/>
    <mergeCell ref="H13:H14"/>
    <mergeCell ref="I13:I14"/>
    <mergeCell ref="J13:J14"/>
    <mergeCell ref="A8:J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I2:I3"/>
    <mergeCell ref="J2:J3"/>
    <mergeCell ref="A4:J4"/>
    <mergeCell ref="A5:J5"/>
    <mergeCell ref="A6:A7"/>
    <mergeCell ref="B6:B7"/>
    <mergeCell ref="C6:C7"/>
    <mergeCell ref="D6:D7"/>
    <mergeCell ref="F6:F7"/>
    <mergeCell ref="G6:G7"/>
    <mergeCell ref="A2:A3"/>
    <mergeCell ref="B2:B3"/>
    <mergeCell ref="C2:C3"/>
    <mergeCell ref="D2:D3"/>
    <mergeCell ref="E2:E3"/>
    <mergeCell ref="H6:H7"/>
    <mergeCell ref="I6:I7"/>
    <mergeCell ref="J6:J7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აჭარა ავტოგაზი</vt:lpstr>
      <vt:lpstr>ახალგაზი</vt:lpstr>
      <vt:lpstr>მობილგორიგაზი</vt:lpstr>
      <vt:lpstr>მტკვარი ენერჯი</vt:lpstr>
      <vt:lpstr>ნეოგაზი</vt:lpstr>
      <vt:lpstr>საქნახშირი</vt:lpstr>
      <vt:lpstr>სსეკ</vt:lpstr>
      <vt:lpstr>ქამქი</vt:lpstr>
      <vt:lpstr>ჯორჯიან ბაზალტი</vt:lpstr>
      <vt:lpstr>საერთო ჯამი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2019-03-12T14:27:36Z</dcterms:modified>
</cp:coreProperties>
</file>